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20" windowHeight="11895" activeTab="3"/>
  </bookViews>
  <sheets>
    <sheet name="Air Exchange Rate Plot" sheetId="5" r:id="rId1"/>
    <sheet name="Air Exchange Rate Analysis" sheetId="4" r:id="rId2"/>
    <sheet name="Raw Data" sheetId="2" r:id="rId3"/>
    <sheet name="CO2 measurement lab" sheetId="3" r:id="rId4"/>
    <sheet name="Concentration Analysis" sheetId="1" r:id="rId5"/>
  </sheets>
  <calcPr calcId="145621"/>
</workbook>
</file>

<file path=xl/calcChain.xml><?xml version="1.0" encoding="utf-8"?>
<calcChain xmlns="http://schemas.openxmlformats.org/spreadsheetml/2006/main">
  <c r="B17" i="4" l="1"/>
  <c r="B16" i="4"/>
  <c r="F31" i="4"/>
  <c r="F25" i="4"/>
  <c r="F26" i="4"/>
  <c r="F27" i="4"/>
  <c r="F28" i="4"/>
  <c r="F29" i="4"/>
  <c r="F30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24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B9" i="4"/>
  <c r="D25" i="4" l="1"/>
  <c r="D29" i="4"/>
  <c r="D33" i="4"/>
  <c r="D37" i="4"/>
  <c r="D41" i="4"/>
  <c r="D45" i="4"/>
  <c r="D49" i="4"/>
  <c r="D26" i="4"/>
  <c r="D30" i="4"/>
  <c r="D34" i="4"/>
  <c r="D38" i="4"/>
  <c r="D42" i="4"/>
  <c r="D46" i="4"/>
  <c r="D27" i="4"/>
  <c r="D31" i="4"/>
  <c r="D35" i="4"/>
  <c r="D39" i="4"/>
  <c r="D43" i="4"/>
  <c r="D47" i="4"/>
  <c r="D24" i="4"/>
  <c r="D28" i="4"/>
  <c r="D32" i="4"/>
  <c r="D36" i="4"/>
  <c r="D40" i="4"/>
  <c r="D44" i="4"/>
  <c r="D48" i="4"/>
  <c r="D10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5" i="1"/>
  <c r="D106" i="1"/>
  <c r="D107" i="1"/>
  <c r="D108" i="1"/>
  <c r="D15" i="1"/>
  <c r="B9" i="1"/>
</calcChain>
</file>

<file path=xl/sharedStrings.xml><?xml version="1.0" encoding="utf-8"?>
<sst xmlns="http://schemas.openxmlformats.org/spreadsheetml/2006/main" count="38" uniqueCount="25">
  <si>
    <t>Plot Title: LibraryStudyRoom</t>
  </si>
  <si>
    <t>#</t>
  </si>
  <si>
    <t>Date Time, GMT-07:00</t>
  </si>
  <si>
    <t>CO2, ppm</t>
  </si>
  <si>
    <t>Rober Williams</t>
  </si>
  <si>
    <t>ENGR 115</t>
  </si>
  <si>
    <t>Thurs 2-5</t>
  </si>
  <si>
    <t>sept-19-2013</t>
  </si>
  <si>
    <t>Input Parameters</t>
  </si>
  <si>
    <t>Measured Coutside [ppm]</t>
  </si>
  <si>
    <t>Assumed Coutside [ppm]</t>
  </si>
  <si>
    <t>Correction Factor [ppm]</t>
  </si>
  <si>
    <t>Analysis</t>
  </si>
  <si>
    <t>Date &amp; Time</t>
  </si>
  <si>
    <t>Hobo CO2 Concentration</t>
  </si>
  <si>
    <t>Measurement</t>
  </si>
  <si>
    <t>CO2 Concentration [ppm]=</t>
  </si>
  <si>
    <t>Experiment Time [hr]</t>
  </si>
  <si>
    <t>-ln((Croom-Coutside)/(Co-Coutside))</t>
  </si>
  <si>
    <t>Calculations:</t>
  </si>
  <si>
    <t>Air Exchange Rate [per hour]</t>
  </si>
  <si>
    <t>Time to remove non-reactive chemical [hr]</t>
  </si>
  <si>
    <t>Room Volume [cubic feet]</t>
  </si>
  <si>
    <t>Room Capacity [people]</t>
  </si>
  <si>
    <t>Ventilation Rate [scf/min/person]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</si>
</sst>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22" fontId="0" fillId="0" borderId="0" xfId="0" applyNumberFormat="1"/>
    <xf numFmtId="0" fontId="0" fillId="33" borderId="0" xfId="0" applyFill="1"/>
    <xf numFmtId="0" fontId="0" fillId="0" borderId="0" xfId="0" applyFill="1"/>
    <xf numFmtId="0" fontId="0" fillId="34" borderId="0" xfId="0" applyFill="1"/>
    <xf numFmtId="171" fontId="0" fillId="0" borderId="0" xfId="0" applyNumberFormat="1"/>
    <xf numFmtId="0" fontId="0" fillId="34" borderId="0" xfId="0" quotePrefix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Finding Air Exchange</a:t>
            </a:r>
            <a:r>
              <a:rPr lang="en-US" baseline="0"/>
              <a:t> Rate in the Laundry Room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3.5954340691349763E-2"/>
                  <c:y val="-2.0183736183108651E-2"/>
                </c:manualLayout>
              </c:layout>
              <c:numFmt formatCode="General" sourceLinked="0"/>
            </c:trendlineLbl>
          </c:trendline>
          <c:xVal>
            <c:numRef>
              <c:f>'Air Exchange Rate Analysis'!$E$24:$E$49</c:f>
              <c:numCache>
                <c:formatCode>0.0000</c:formatCode>
                <c:ptCount val="26"/>
                <c:pt idx="0">
                  <c:v>0</c:v>
                </c:pt>
                <c:pt idx="1">
                  <c:v>1.6666666666666666E-2</c:v>
                </c:pt>
                <c:pt idx="2">
                  <c:v>3.3333333333333333E-2</c:v>
                </c:pt>
                <c:pt idx="3">
                  <c:v>0.05</c:v>
                </c:pt>
                <c:pt idx="4">
                  <c:v>6.6666666666666666E-2</c:v>
                </c:pt>
                <c:pt idx="5">
                  <c:v>8.3333333333333329E-2</c:v>
                </c:pt>
                <c:pt idx="6">
                  <c:v>0.1</c:v>
                </c:pt>
                <c:pt idx="7">
                  <c:v>0.11666666666666667</c:v>
                </c:pt>
                <c:pt idx="8">
                  <c:v>0.13333333333333333</c:v>
                </c:pt>
                <c:pt idx="9">
                  <c:v>0.15</c:v>
                </c:pt>
                <c:pt idx="10">
                  <c:v>0.16666666666666666</c:v>
                </c:pt>
                <c:pt idx="11">
                  <c:v>0.18333333333333332</c:v>
                </c:pt>
                <c:pt idx="12">
                  <c:v>0.2</c:v>
                </c:pt>
                <c:pt idx="13">
                  <c:v>0.21666666666666667</c:v>
                </c:pt>
                <c:pt idx="14">
                  <c:v>0.23333333333333334</c:v>
                </c:pt>
                <c:pt idx="15">
                  <c:v>0.25</c:v>
                </c:pt>
                <c:pt idx="16">
                  <c:v>0.26666666666666666</c:v>
                </c:pt>
                <c:pt idx="17">
                  <c:v>0.28333333333333333</c:v>
                </c:pt>
                <c:pt idx="18">
                  <c:v>0.3</c:v>
                </c:pt>
                <c:pt idx="19">
                  <c:v>0.31666666666666665</c:v>
                </c:pt>
                <c:pt idx="20">
                  <c:v>0.33333333333333331</c:v>
                </c:pt>
                <c:pt idx="21">
                  <c:v>0.35</c:v>
                </c:pt>
                <c:pt idx="22">
                  <c:v>0.36666666666666664</c:v>
                </c:pt>
                <c:pt idx="23">
                  <c:v>0.38333333333333336</c:v>
                </c:pt>
                <c:pt idx="24">
                  <c:v>0.4</c:v>
                </c:pt>
                <c:pt idx="25">
                  <c:v>0.41666666666666669</c:v>
                </c:pt>
              </c:numCache>
            </c:numRef>
          </c:xVal>
          <c:yVal>
            <c:numRef>
              <c:f>'Air Exchange Rate Analysis'!$F$24:$F$49</c:f>
              <c:numCache>
                <c:formatCode>General</c:formatCode>
                <c:ptCount val="26"/>
                <c:pt idx="0">
                  <c:v>0</c:v>
                </c:pt>
                <c:pt idx="1">
                  <c:v>3.5973329466789196E-2</c:v>
                </c:pt>
                <c:pt idx="2">
                  <c:v>7.1987948299784971E-2</c:v>
                </c:pt>
                <c:pt idx="3">
                  <c:v>7.511376485897435E-2</c:v>
                </c:pt>
                <c:pt idx="4">
                  <c:v>7.8249382792629232E-2</c:v>
                </c:pt>
                <c:pt idx="5">
                  <c:v>7.9820886520971912E-2</c:v>
                </c:pt>
                <c:pt idx="6">
                  <c:v>7.9820886520971912E-2</c:v>
                </c:pt>
                <c:pt idx="7">
                  <c:v>0.10074603089079602</c:v>
                </c:pt>
                <c:pt idx="8">
                  <c:v>0.10074603089079602</c:v>
                </c:pt>
                <c:pt idx="9">
                  <c:v>0.18620129007954361</c:v>
                </c:pt>
                <c:pt idx="10">
                  <c:v>0.21879676832899508</c:v>
                </c:pt>
                <c:pt idx="11">
                  <c:v>0.24103005813668318</c:v>
                </c:pt>
                <c:pt idx="12">
                  <c:v>0.26188035446530672</c:v>
                </c:pt>
                <c:pt idx="13">
                  <c:v>0.27740910891312354</c:v>
                </c:pt>
                <c:pt idx="14">
                  <c:v>0.3458090093698602</c:v>
                </c:pt>
                <c:pt idx="15">
                  <c:v>0.37566197251954148</c:v>
                </c:pt>
                <c:pt idx="16">
                  <c:v>0.39739034293272957</c:v>
                </c:pt>
                <c:pt idx="17">
                  <c:v>0.43331796069492068</c:v>
                </c:pt>
                <c:pt idx="18">
                  <c:v>0.46094507255473882</c:v>
                </c:pt>
                <c:pt idx="19">
                  <c:v>0.47019725883294122</c:v>
                </c:pt>
                <c:pt idx="20">
                  <c:v>0.49927592848671809</c:v>
                </c:pt>
                <c:pt idx="21">
                  <c:v>0.52881479472283921</c:v>
                </c:pt>
                <c:pt idx="22">
                  <c:v>0.55925283348222155</c:v>
                </c:pt>
                <c:pt idx="23">
                  <c:v>0.58541774020416315</c:v>
                </c:pt>
                <c:pt idx="24">
                  <c:v>0.6122856853904437</c:v>
                </c:pt>
                <c:pt idx="25">
                  <c:v>0.65702157923183491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976064"/>
        <c:axId val="82870272"/>
      </c:scatterChart>
      <c:valAx>
        <c:axId val="78976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Time</a:t>
                </a:r>
                <a:r>
                  <a:rPr lang="en-US" sz="1100" baseline="0"/>
                  <a:t> [hr]</a:t>
                </a:r>
                <a:endParaRPr lang="en-US" sz="1100"/>
              </a:p>
            </c:rich>
          </c:tx>
          <c:layout/>
          <c:overlay val="0"/>
        </c:title>
        <c:numFmt formatCode="0.0000" sourceLinked="1"/>
        <c:majorTickMark val="none"/>
        <c:minorTickMark val="none"/>
        <c:tickLblPos val="nextTo"/>
        <c:crossAx val="82870272"/>
        <c:crosses val="autoZero"/>
        <c:crossBetween val="midCat"/>
      </c:valAx>
      <c:valAx>
        <c:axId val="82870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-ln((Croom-Coutside)/(</a:t>
                </a:r>
                <a:r>
                  <a:rPr lang="en-US" sz="1200"/>
                  <a:t>Co-Coutside</a:t>
                </a:r>
                <a:r>
                  <a:rPr lang="en-US"/>
                  <a:t>))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8976064"/>
        <c:crosses val="autoZero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Laundry</a:t>
            </a:r>
            <a:r>
              <a:rPr lang="en-US" baseline="0"/>
              <a:t> Room CO2 Concentration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'Concentration Analysis'!$A$15:$A$108</c:f>
              <c:numCache>
                <c:formatCode>General</c:formatCode>
                <c:ptCount val="9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</c:numCache>
            </c:numRef>
          </c:xVal>
          <c:yVal>
            <c:numRef>
              <c:f>'Concentration Analysis'!$D$15:$D$108</c:f>
              <c:numCache>
                <c:formatCode>General</c:formatCode>
                <c:ptCount val="94"/>
                <c:pt idx="0">
                  <c:v>749.1</c:v>
                </c:pt>
                <c:pt idx="1">
                  <c:v>796.1</c:v>
                </c:pt>
                <c:pt idx="2">
                  <c:v>539.70000000000005</c:v>
                </c:pt>
                <c:pt idx="3">
                  <c:v>520.20000000000005</c:v>
                </c:pt>
                <c:pt idx="4">
                  <c:v>517.1</c:v>
                </c:pt>
                <c:pt idx="5">
                  <c:v>526.9</c:v>
                </c:pt>
                <c:pt idx="6">
                  <c:v>517.1</c:v>
                </c:pt>
                <c:pt idx="7">
                  <c:v>514.1</c:v>
                </c:pt>
                <c:pt idx="8">
                  <c:v>508</c:v>
                </c:pt>
                <c:pt idx="9">
                  <c:v>500</c:v>
                </c:pt>
                <c:pt idx="10">
                  <c:v>494.6</c:v>
                </c:pt>
                <c:pt idx="11">
                  <c:v>484.2</c:v>
                </c:pt>
                <c:pt idx="12">
                  <c:v>484.8</c:v>
                </c:pt>
                <c:pt idx="13">
                  <c:v>483.6</c:v>
                </c:pt>
                <c:pt idx="14">
                  <c:v>481.7</c:v>
                </c:pt>
                <c:pt idx="15">
                  <c:v>479.3</c:v>
                </c:pt>
                <c:pt idx="16">
                  <c:v>478.7</c:v>
                </c:pt>
                <c:pt idx="17">
                  <c:v>480.5</c:v>
                </c:pt>
                <c:pt idx="18">
                  <c:v>547.1</c:v>
                </c:pt>
                <c:pt idx="19">
                  <c:v>636.20000000000005</c:v>
                </c:pt>
                <c:pt idx="20">
                  <c:v>545.79999999999995</c:v>
                </c:pt>
                <c:pt idx="21">
                  <c:v>544</c:v>
                </c:pt>
                <c:pt idx="22">
                  <c:v>586.1</c:v>
                </c:pt>
                <c:pt idx="23">
                  <c:v>586.1</c:v>
                </c:pt>
                <c:pt idx="24">
                  <c:v>582.5</c:v>
                </c:pt>
                <c:pt idx="25">
                  <c:v>589.79999999999995</c:v>
                </c:pt>
                <c:pt idx="26">
                  <c:v>597.70000000000005</c:v>
                </c:pt>
                <c:pt idx="27">
                  <c:v>605.1</c:v>
                </c:pt>
                <c:pt idx="28">
                  <c:v>620.9</c:v>
                </c:pt>
                <c:pt idx="29">
                  <c:v>634.4</c:v>
                </c:pt>
                <c:pt idx="30">
                  <c:v>652.1</c:v>
                </c:pt>
                <c:pt idx="31">
                  <c:v>656.9</c:v>
                </c:pt>
                <c:pt idx="32">
                  <c:v>660</c:v>
                </c:pt>
                <c:pt idx="33">
                  <c:v>672.2</c:v>
                </c:pt>
                <c:pt idx="34">
                  <c:v>685.6</c:v>
                </c:pt>
                <c:pt idx="35">
                  <c:v>700.3</c:v>
                </c:pt>
                <c:pt idx="36">
                  <c:v>705.2</c:v>
                </c:pt>
                <c:pt idx="37">
                  <c:v>710.7</c:v>
                </c:pt>
                <c:pt idx="38">
                  <c:v>716.2</c:v>
                </c:pt>
                <c:pt idx="39">
                  <c:v>719.2</c:v>
                </c:pt>
                <c:pt idx="40">
                  <c:v>724.7</c:v>
                </c:pt>
                <c:pt idx="41">
                  <c:v>732</c:v>
                </c:pt>
                <c:pt idx="42">
                  <c:v>738.8</c:v>
                </c:pt>
                <c:pt idx="43">
                  <c:v>749.1</c:v>
                </c:pt>
                <c:pt idx="44">
                  <c:v>758.9</c:v>
                </c:pt>
                <c:pt idx="45">
                  <c:v>759.5</c:v>
                </c:pt>
                <c:pt idx="46">
                  <c:v>759.5</c:v>
                </c:pt>
                <c:pt idx="47">
                  <c:v>762.6</c:v>
                </c:pt>
                <c:pt idx="48">
                  <c:v>764.4</c:v>
                </c:pt>
                <c:pt idx="49">
                  <c:v>770.5</c:v>
                </c:pt>
                <c:pt idx="50">
                  <c:v>772.3</c:v>
                </c:pt>
                <c:pt idx="51">
                  <c:v>778.4</c:v>
                </c:pt>
                <c:pt idx="52">
                  <c:v>780.3</c:v>
                </c:pt>
                <c:pt idx="53">
                  <c:v>798.6</c:v>
                </c:pt>
                <c:pt idx="54">
                  <c:v>798</c:v>
                </c:pt>
                <c:pt idx="55">
                  <c:v>804.7</c:v>
                </c:pt>
                <c:pt idx="56">
                  <c:v>810.2</c:v>
                </c:pt>
                <c:pt idx="57">
                  <c:v>813.2</c:v>
                </c:pt>
                <c:pt idx="58">
                  <c:v>798.6</c:v>
                </c:pt>
                <c:pt idx="59">
                  <c:v>784.5</c:v>
                </c:pt>
                <c:pt idx="60">
                  <c:v>783.3</c:v>
                </c:pt>
                <c:pt idx="61">
                  <c:v>782.1</c:v>
                </c:pt>
                <c:pt idx="62">
                  <c:v>781.5</c:v>
                </c:pt>
                <c:pt idx="63">
                  <c:v>781.5</c:v>
                </c:pt>
                <c:pt idx="64">
                  <c:v>773.6</c:v>
                </c:pt>
                <c:pt idx="65">
                  <c:v>773.6</c:v>
                </c:pt>
                <c:pt idx="66">
                  <c:v>743</c:v>
                </c:pt>
                <c:pt idx="67">
                  <c:v>732</c:v>
                </c:pt>
                <c:pt idx="68">
                  <c:v>724.7</c:v>
                </c:pt>
                <c:pt idx="69">
                  <c:v>718</c:v>
                </c:pt>
                <c:pt idx="70">
                  <c:v>713.1</c:v>
                </c:pt>
                <c:pt idx="71">
                  <c:v>692.4</c:v>
                </c:pt>
                <c:pt idx="72">
                  <c:v>683.8</c:v>
                </c:pt>
                <c:pt idx="73">
                  <c:v>677.7</c:v>
                </c:pt>
                <c:pt idx="74">
                  <c:v>667.9</c:v>
                </c:pt>
                <c:pt idx="75">
                  <c:v>660.6</c:v>
                </c:pt>
                <c:pt idx="76">
                  <c:v>658.2</c:v>
                </c:pt>
                <c:pt idx="77">
                  <c:v>650.79999999999995</c:v>
                </c:pt>
                <c:pt idx="78">
                  <c:v>643.5</c:v>
                </c:pt>
                <c:pt idx="79">
                  <c:v>636.20000000000005</c:v>
                </c:pt>
                <c:pt idx="80">
                  <c:v>630.1</c:v>
                </c:pt>
                <c:pt idx="81">
                  <c:v>624</c:v>
                </c:pt>
                <c:pt idx="82">
                  <c:v>614.20000000000005</c:v>
                </c:pt>
                <c:pt idx="83">
                  <c:v>611.79999999999995</c:v>
                </c:pt>
                <c:pt idx="84">
                  <c:v>613.6</c:v>
                </c:pt>
                <c:pt idx="85">
                  <c:v>616</c:v>
                </c:pt>
                <c:pt idx="86">
                  <c:v>626.4</c:v>
                </c:pt>
                <c:pt idx="87">
                  <c:v>665.5</c:v>
                </c:pt>
                <c:pt idx="88">
                  <c:v>638</c:v>
                </c:pt>
                <c:pt idx="89">
                  <c:v>602.6</c:v>
                </c:pt>
                <c:pt idx="90">
                  <c:v>529.4</c:v>
                </c:pt>
                <c:pt idx="91">
                  <c:v>538.5</c:v>
                </c:pt>
                <c:pt idx="92">
                  <c:v>548.9</c:v>
                </c:pt>
                <c:pt idx="93">
                  <c:v>544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844480"/>
        <c:axId val="150842176"/>
      </c:scatterChart>
      <c:valAx>
        <c:axId val="150844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0842176"/>
        <c:crosses val="autoZero"/>
        <c:crossBetween val="midCat"/>
      </c:valAx>
      <c:valAx>
        <c:axId val="150842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CO2 Concentration [ppm]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0844480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B19" sqref="B19"/>
    </sheetView>
  </sheetViews>
  <sheetFormatPr defaultRowHeight="15" x14ac:dyDescent="0.25"/>
  <cols>
    <col min="1" max="1" width="38.85546875" customWidth="1"/>
    <col min="2" max="2" width="20.5703125" customWidth="1"/>
    <col min="3" max="3" width="22.140625" customWidth="1"/>
    <col min="4" max="4" width="24.5703125" customWidth="1"/>
    <col min="5" max="5" width="20.140625" customWidth="1"/>
    <col min="6" max="6" width="34" customWidth="1"/>
  </cols>
  <sheetData>
    <row r="1" spans="1:2" x14ac:dyDescent="0.25">
      <c r="A1" s="2" t="s">
        <v>4</v>
      </c>
    </row>
    <row r="2" spans="1:2" x14ac:dyDescent="0.25">
      <c r="A2" s="2" t="s">
        <v>5</v>
      </c>
    </row>
    <row r="3" spans="1:2" x14ac:dyDescent="0.25">
      <c r="A3" s="2" t="s">
        <v>6</v>
      </c>
    </row>
    <row r="4" spans="1:2" x14ac:dyDescent="0.25">
      <c r="A4" s="2" t="s">
        <v>7</v>
      </c>
    </row>
    <row r="5" spans="1:2" x14ac:dyDescent="0.25">
      <c r="A5" s="3"/>
    </row>
    <row r="6" spans="1:2" x14ac:dyDescent="0.25">
      <c r="A6" s="3" t="s">
        <v>8</v>
      </c>
    </row>
    <row r="7" spans="1:2" x14ac:dyDescent="0.25">
      <c r="A7" s="2" t="s">
        <v>9</v>
      </c>
      <c r="B7">
        <v>298</v>
      </c>
    </row>
    <row r="8" spans="1:2" x14ac:dyDescent="0.25">
      <c r="A8" s="2" t="s">
        <v>10</v>
      </c>
      <c r="B8">
        <v>400</v>
      </c>
    </row>
    <row r="9" spans="1:2" x14ac:dyDescent="0.25">
      <c r="A9" s="2" t="s">
        <v>11</v>
      </c>
      <c r="B9">
        <f>B8-B7</f>
        <v>102</v>
      </c>
    </row>
    <row r="10" spans="1:2" x14ac:dyDescent="0.25">
      <c r="A10" s="2" t="s">
        <v>22</v>
      </c>
      <c r="B10">
        <v>2326</v>
      </c>
    </row>
    <row r="11" spans="1:2" x14ac:dyDescent="0.25">
      <c r="A11" s="2" t="s">
        <v>23</v>
      </c>
      <c r="B11">
        <v>25</v>
      </c>
    </row>
    <row r="12" spans="1:2" x14ac:dyDescent="0.25">
      <c r="A12" s="3"/>
    </row>
    <row r="13" spans="1:2" x14ac:dyDescent="0.25">
      <c r="A13" s="3"/>
    </row>
    <row r="14" spans="1:2" x14ac:dyDescent="0.25">
      <c r="A14" s="3" t="s">
        <v>19</v>
      </c>
    </row>
    <row r="15" spans="1:2" x14ac:dyDescent="0.25">
      <c r="A15" s="2" t="s">
        <v>20</v>
      </c>
      <c r="B15">
        <v>1.4745999999999999</v>
      </c>
    </row>
    <row r="16" spans="1:2" x14ac:dyDescent="0.25">
      <c r="A16" s="2" t="s">
        <v>21</v>
      </c>
      <c r="B16">
        <f>3/B15</f>
        <v>2.0344500203445004</v>
      </c>
    </row>
    <row r="17" spans="1:6" x14ac:dyDescent="0.25">
      <c r="A17" s="2" t="s">
        <v>24</v>
      </c>
      <c r="B17">
        <f>(B10*B15/B11)*(1/60)</f>
        <v>2.2866130666666664</v>
      </c>
    </row>
    <row r="18" spans="1:6" x14ac:dyDescent="0.25">
      <c r="A18" s="3"/>
    </row>
    <row r="19" spans="1:6" x14ac:dyDescent="0.25">
      <c r="A19" s="3"/>
    </row>
    <row r="20" spans="1:6" x14ac:dyDescent="0.25">
      <c r="A20" s="3"/>
    </row>
    <row r="21" spans="1:6" x14ac:dyDescent="0.25">
      <c r="A21" s="3"/>
    </row>
    <row r="22" spans="1:6" x14ac:dyDescent="0.25">
      <c r="A22" s="3" t="s">
        <v>12</v>
      </c>
    </row>
    <row r="23" spans="1:6" x14ac:dyDescent="0.25">
      <c r="A23" s="4" t="s">
        <v>15</v>
      </c>
      <c r="B23" s="4" t="s">
        <v>13</v>
      </c>
      <c r="C23" s="4" t="s">
        <v>14</v>
      </c>
      <c r="D23" s="4" t="s">
        <v>16</v>
      </c>
      <c r="E23" s="4" t="s">
        <v>17</v>
      </c>
      <c r="F23" s="6" t="s">
        <v>18</v>
      </c>
    </row>
    <row r="24" spans="1:6" x14ac:dyDescent="0.25">
      <c r="A24">
        <v>0</v>
      </c>
      <c r="B24" s="1">
        <v>41536.654050925928</v>
      </c>
      <c r="C24">
        <v>711.2</v>
      </c>
      <c r="D24">
        <f t="shared" ref="D24:D31" si="0">C24+$B$9</f>
        <v>813.2</v>
      </c>
      <c r="E24" s="5">
        <f t="shared" ref="E24:E31" si="1">A24/60</f>
        <v>0</v>
      </c>
      <c r="F24">
        <f>-LN((D24-$B$8)/($D$24-$B$8))</f>
        <v>0</v>
      </c>
    </row>
    <row r="25" spans="1:6" x14ac:dyDescent="0.25">
      <c r="A25">
        <v>1</v>
      </c>
      <c r="B25" s="1">
        <v>41536.654745370368</v>
      </c>
      <c r="C25">
        <v>696.6</v>
      </c>
      <c r="D25">
        <f t="shared" si="0"/>
        <v>798.6</v>
      </c>
      <c r="E25" s="5">
        <f t="shared" si="1"/>
        <v>1.6666666666666666E-2</v>
      </c>
      <c r="F25">
        <f t="shared" ref="F25:F49" si="2">-LN((D25-$B$8)/($D$24-$B$8))</f>
        <v>3.5973329466789196E-2</v>
      </c>
    </row>
    <row r="26" spans="1:6" x14ac:dyDescent="0.25">
      <c r="A26">
        <v>2</v>
      </c>
      <c r="B26" s="1">
        <v>41536.655439814815</v>
      </c>
      <c r="C26">
        <v>682.5</v>
      </c>
      <c r="D26">
        <f t="shared" si="0"/>
        <v>784.5</v>
      </c>
      <c r="E26" s="5">
        <f t="shared" si="1"/>
        <v>3.3333333333333333E-2</v>
      </c>
      <c r="F26">
        <f t="shared" si="2"/>
        <v>7.1987948299784971E-2</v>
      </c>
    </row>
    <row r="27" spans="1:6" x14ac:dyDescent="0.25">
      <c r="A27">
        <v>3</v>
      </c>
      <c r="B27" s="1">
        <v>41536.656134259261</v>
      </c>
      <c r="C27">
        <v>681.3</v>
      </c>
      <c r="D27">
        <f t="shared" si="0"/>
        <v>783.3</v>
      </c>
      <c r="E27" s="5">
        <f t="shared" si="1"/>
        <v>0.05</v>
      </c>
      <c r="F27">
        <f t="shared" si="2"/>
        <v>7.511376485897435E-2</v>
      </c>
    </row>
    <row r="28" spans="1:6" x14ac:dyDescent="0.25">
      <c r="A28">
        <v>4</v>
      </c>
      <c r="B28" s="1">
        <v>41536.656828703701</v>
      </c>
      <c r="C28">
        <v>680.1</v>
      </c>
      <c r="D28">
        <f t="shared" si="0"/>
        <v>782.1</v>
      </c>
      <c r="E28" s="5">
        <f t="shared" si="1"/>
        <v>6.6666666666666666E-2</v>
      </c>
      <c r="F28">
        <f t="shared" si="2"/>
        <v>7.8249382792629232E-2</v>
      </c>
    </row>
    <row r="29" spans="1:6" x14ac:dyDescent="0.25">
      <c r="A29">
        <v>5</v>
      </c>
      <c r="B29" s="1">
        <v>41536.657523148147</v>
      </c>
      <c r="C29">
        <v>679.5</v>
      </c>
      <c r="D29">
        <f t="shared" si="0"/>
        <v>781.5</v>
      </c>
      <c r="E29" s="5">
        <f t="shared" si="1"/>
        <v>8.3333333333333329E-2</v>
      </c>
      <c r="F29">
        <f t="shared" si="2"/>
        <v>7.9820886520971912E-2</v>
      </c>
    </row>
    <row r="30" spans="1:6" x14ac:dyDescent="0.25">
      <c r="A30">
        <v>6</v>
      </c>
      <c r="B30" s="1">
        <v>41536.658217592594</v>
      </c>
      <c r="C30">
        <v>679.5</v>
      </c>
      <c r="D30">
        <f t="shared" si="0"/>
        <v>781.5</v>
      </c>
      <c r="E30" s="5">
        <f t="shared" si="1"/>
        <v>0.1</v>
      </c>
      <c r="F30">
        <f t="shared" si="2"/>
        <v>7.9820886520971912E-2</v>
      </c>
    </row>
    <row r="31" spans="1:6" x14ac:dyDescent="0.25">
      <c r="A31">
        <v>7</v>
      </c>
      <c r="B31" s="1">
        <v>41536.658912037034</v>
      </c>
      <c r="C31">
        <v>671.6</v>
      </c>
      <c r="D31">
        <f t="shared" si="0"/>
        <v>773.6</v>
      </c>
      <c r="E31" s="5">
        <f t="shared" si="1"/>
        <v>0.11666666666666667</v>
      </c>
      <c r="F31">
        <f>-LN((D31-$B$8)/($D$24-$B$8))</f>
        <v>0.10074603089079602</v>
      </c>
    </row>
    <row r="32" spans="1:6" x14ac:dyDescent="0.25">
      <c r="A32">
        <v>8</v>
      </c>
      <c r="B32" s="1">
        <v>41536.65960648148</v>
      </c>
      <c r="C32">
        <v>671.6</v>
      </c>
      <c r="D32">
        <f t="shared" ref="D32:D49" si="3">C32+$B$9</f>
        <v>773.6</v>
      </c>
      <c r="E32" s="5">
        <f t="shared" ref="E32:E49" si="4">A32/60</f>
        <v>0.13333333333333333</v>
      </c>
      <c r="F32">
        <f t="shared" si="2"/>
        <v>0.10074603089079602</v>
      </c>
    </row>
    <row r="33" spans="1:6" x14ac:dyDescent="0.25">
      <c r="A33">
        <v>9</v>
      </c>
      <c r="B33" s="1">
        <v>41536.660300925927</v>
      </c>
      <c r="C33">
        <v>641</v>
      </c>
      <c r="D33">
        <f t="shared" si="3"/>
        <v>743</v>
      </c>
      <c r="E33" s="5">
        <f t="shared" si="4"/>
        <v>0.15</v>
      </c>
      <c r="F33">
        <f t="shared" si="2"/>
        <v>0.18620129007954361</v>
      </c>
    </row>
    <row r="34" spans="1:6" x14ac:dyDescent="0.25">
      <c r="A34">
        <v>10</v>
      </c>
      <c r="B34" s="1">
        <v>41536.660995370374</v>
      </c>
      <c r="C34">
        <v>630</v>
      </c>
      <c r="D34">
        <f t="shared" si="3"/>
        <v>732</v>
      </c>
      <c r="E34" s="5">
        <f t="shared" si="4"/>
        <v>0.16666666666666666</v>
      </c>
      <c r="F34">
        <f t="shared" si="2"/>
        <v>0.21879676832899508</v>
      </c>
    </row>
    <row r="35" spans="1:6" x14ac:dyDescent="0.25">
      <c r="A35">
        <v>11</v>
      </c>
      <c r="B35" s="1">
        <v>41536.661689814813</v>
      </c>
      <c r="C35">
        <v>622.70000000000005</v>
      </c>
      <c r="D35">
        <f t="shared" si="3"/>
        <v>724.7</v>
      </c>
      <c r="E35" s="5">
        <f t="shared" si="4"/>
        <v>0.18333333333333332</v>
      </c>
      <c r="F35">
        <f t="shared" si="2"/>
        <v>0.24103005813668318</v>
      </c>
    </row>
    <row r="36" spans="1:6" x14ac:dyDescent="0.25">
      <c r="A36">
        <v>12</v>
      </c>
      <c r="B36" s="1">
        <v>41536.66238425926</v>
      </c>
      <c r="C36">
        <v>616</v>
      </c>
      <c r="D36">
        <f t="shared" si="3"/>
        <v>718</v>
      </c>
      <c r="E36" s="5">
        <f t="shared" si="4"/>
        <v>0.2</v>
      </c>
      <c r="F36">
        <f t="shared" si="2"/>
        <v>0.26188035446530672</v>
      </c>
    </row>
    <row r="37" spans="1:6" x14ac:dyDescent="0.25">
      <c r="A37">
        <v>13</v>
      </c>
      <c r="B37" s="1">
        <v>41536.663078703707</v>
      </c>
      <c r="C37">
        <v>611.1</v>
      </c>
      <c r="D37">
        <f t="shared" si="3"/>
        <v>713.1</v>
      </c>
      <c r="E37" s="5">
        <f t="shared" si="4"/>
        <v>0.21666666666666667</v>
      </c>
      <c r="F37">
        <f t="shared" si="2"/>
        <v>0.27740910891312354</v>
      </c>
    </row>
    <row r="38" spans="1:6" x14ac:dyDescent="0.25">
      <c r="A38">
        <v>14</v>
      </c>
      <c r="B38" s="1">
        <v>41536.663773148146</v>
      </c>
      <c r="C38">
        <v>590.4</v>
      </c>
      <c r="D38">
        <f t="shared" si="3"/>
        <v>692.4</v>
      </c>
      <c r="E38" s="5">
        <f t="shared" si="4"/>
        <v>0.23333333333333334</v>
      </c>
      <c r="F38">
        <f t="shared" si="2"/>
        <v>0.3458090093698602</v>
      </c>
    </row>
    <row r="39" spans="1:6" x14ac:dyDescent="0.25">
      <c r="A39">
        <v>15</v>
      </c>
      <c r="B39" s="1">
        <v>41536.664467592593</v>
      </c>
      <c r="C39">
        <v>581.79999999999995</v>
      </c>
      <c r="D39">
        <f t="shared" si="3"/>
        <v>683.8</v>
      </c>
      <c r="E39" s="5">
        <f t="shared" si="4"/>
        <v>0.25</v>
      </c>
      <c r="F39">
        <f t="shared" si="2"/>
        <v>0.37566197251954148</v>
      </c>
    </row>
    <row r="40" spans="1:6" x14ac:dyDescent="0.25">
      <c r="A40">
        <v>16</v>
      </c>
      <c r="B40" s="1">
        <v>41536.665162037039</v>
      </c>
      <c r="C40">
        <v>575.70000000000005</v>
      </c>
      <c r="D40">
        <f t="shared" si="3"/>
        <v>677.7</v>
      </c>
      <c r="E40" s="5">
        <f t="shared" si="4"/>
        <v>0.26666666666666666</v>
      </c>
      <c r="F40">
        <f t="shared" si="2"/>
        <v>0.39739034293272957</v>
      </c>
    </row>
    <row r="41" spans="1:6" x14ac:dyDescent="0.25">
      <c r="A41">
        <v>17</v>
      </c>
      <c r="B41" s="1">
        <v>41536.665856481479</v>
      </c>
      <c r="C41">
        <v>565.9</v>
      </c>
      <c r="D41">
        <f t="shared" si="3"/>
        <v>667.9</v>
      </c>
      <c r="E41" s="5">
        <f t="shared" si="4"/>
        <v>0.28333333333333333</v>
      </c>
      <c r="F41">
        <f t="shared" si="2"/>
        <v>0.43331796069492068</v>
      </c>
    </row>
    <row r="42" spans="1:6" x14ac:dyDescent="0.25">
      <c r="A42">
        <v>18</v>
      </c>
      <c r="B42" s="1">
        <v>41536.666550925926</v>
      </c>
      <c r="C42">
        <v>558.6</v>
      </c>
      <c r="D42">
        <f t="shared" si="3"/>
        <v>660.6</v>
      </c>
      <c r="E42" s="5">
        <f t="shared" si="4"/>
        <v>0.3</v>
      </c>
      <c r="F42">
        <f t="shared" si="2"/>
        <v>0.46094507255473882</v>
      </c>
    </row>
    <row r="43" spans="1:6" x14ac:dyDescent="0.25">
      <c r="A43">
        <v>19</v>
      </c>
      <c r="B43" s="1">
        <v>41536.667245370372</v>
      </c>
      <c r="C43">
        <v>556.20000000000005</v>
      </c>
      <c r="D43">
        <f t="shared" si="3"/>
        <v>658.2</v>
      </c>
      <c r="E43" s="5">
        <f t="shared" si="4"/>
        <v>0.31666666666666665</v>
      </c>
      <c r="F43">
        <f t="shared" si="2"/>
        <v>0.47019725883294122</v>
      </c>
    </row>
    <row r="44" spans="1:6" x14ac:dyDescent="0.25">
      <c r="A44">
        <v>20</v>
      </c>
      <c r="B44" s="1">
        <v>41536.667939814812</v>
      </c>
      <c r="C44">
        <v>548.79999999999995</v>
      </c>
      <c r="D44">
        <f t="shared" si="3"/>
        <v>650.79999999999995</v>
      </c>
      <c r="E44" s="5">
        <f t="shared" si="4"/>
        <v>0.33333333333333331</v>
      </c>
      <c r="F44">
        <f t="shared" si="2"/>
        <v>0.49927592848671809</v>
      </c>
    </row>
    <row r="45" spans="1:6" x14ac:dyDescent="0.25">
      <c r="A45">
        <v>21</v>
      </c>
      <c r="B45" s="1">
        <v>41536.668634259258</v>
      </c>
      <c r="C45">
        <v>541.5</v>
      </c>
      <c r="D45">
        <f t="shared" si="3"/>
        <v>643.5</v>
      </c>
      <c r="E45" s="5">
        <f t="shared" si="4"/>
        <v>0.35</v>
      </c>
      <c r="F45">
        <f t="shared" si="2"/>
        <v>0.52881479472283921</v>
      </c>
    </row>
    <row r="46" spans="1:6" x14ac:dyDescent="0.25">
      <c r="A46">
        <v>22</v>
      </c>
      <c r="B46" s="1">
        <v>41536.669328703705</v>
      </c>
      <c r="C46">
        <v>534.20000000000005</v>
      </c>
      <c r="D46">
        <f t="shared" si="3"/>
        <v>636.20000000000005</v>
      </c>
      <c r="E46" s="5">
        <f t="shared" si="4"/>
        <v>0.36666666666666664</v>
      </c>
      <c r="F46">
        <f t="shared" si="2"/>
        <v>0.55925283348222155</v>
      </c>
    </row>
    <row r="47" spans="1:6" x14ac:dyDescent="0.25">
      <c r="A47">
        <v>23</v>
      </c>
      <c r="B47" s="1">
        <v>41536.670023148145</v>
      </c>
      <c r="C47">
        <v>528.1</v>
      </c>
      <c r="D47">
        <f t="shared" si="3"/>
        <v>630.1</v>
      </c>
      <c r="E47" s="5">
        <f t="shared" si="4"/>
        <v>0.38333333333333336</v>
      </c>
      <c r="F47">
        <f t="shared" si="2"/>
        <v>0.58541774020416315</v>
      </c>
    </row>
    <row r="48" spans="1:6" x14ac:dyDescent="0.25">
      <c r="A48">
        <v>24</v>
      </c>
      <c r="B48" s="1">
        <v>41536.670717592591</v>
      </c>
      <c r="C48">
        <v>522</v>
      </c>
      <c r="D48">
        <f t="shared" si="3"/>
        <v>624</v>
      </c>
      <c r="E48" s="5">
        <f t="shared" si="4"/>
        <v>0.4</v>
      </c>
      <c r="F48">
        <f t="shared" si="2"/>
        <v>0.6122856853904437</v>
      </c>
    </row>
    <row r="49" spans="1:6" x14ac:dyDescent="0.25">
      <c r="A49">
        <v>25</v>
      </c>
      <c r="B49" s="1">
        <v>41536.671412037038</v>
      </c>
      <c r="C49">
        <v>512.20000000000005</v>
      </c>
      <c r="D49">
        <f t="shared" si="3"/>
        <v>614.20000000000005</v>
      </c>
      <c r="E49" s="5">
        <f t="shared" si="4"/>
        <v>0.41666666666666669</v>
      </c>
      <c r="F49">
        <f t="shared" si="2"/>
        <v>0.65702157923183491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workbookViewId="0">
      <selection activeCell="F7" sqref="F7"/>
    </sheetView>
  </sheetViews>
  <sheetFormatPr defaultRowHeight="15" x14ac:dyDescent="0.25"/>
  <sheetData>
    <row r="1" spans="1:3" x14ac:dyDescent="0.25">
      <c r="A1" t="s">
        <v>0</v>
      </c>
    </row>
    <row r="2" spans="1:3" x14ac:dyDescent="0.25">
      <c r="A2" t="s">
        <v>1</v>
      </c>
      <c r="B2" t="s">
        <v>2</v>
      </c>
      <c r="C2" t="s">
        <v>3</v>
      </c>
    </row>
    <row r="3" spans="1:3" x14ac:dyDescent="0.25">
      <c r="A3">
        <v>1</v>
      </c>
      <c r="B3" s="1">
        <v>41536.61446759259</v>
      </c>
      <c r="C3">
        <v>647.1</v>
      </c>
    </row>
    <row r="4" spans="1:3" x14ac:dyDescent="0.25">
      <c r="A4">
        <v>2</v>
      </c>
      <c r="B4" s="1">
        <v>41536.615162037036</v>
      </c>
      <c r="C4">
        <v>694.1</v>
      </c>
    </row>
    <row r="5" spans="1:3" x14ac:dyDescent="0.25">
      <c r="A5">
        <v>3</v>
      </c>
      <c r="B5" s="1">
        <v>41536.615856481483</v>
      </c>
      <c r="C5">
        <v>437.7</v>
      </c>
    </row>
    <row r="6" spans="1:3" x14ac:dyDescent="0.25">
      <c r="A6">
        <v>4</v>
      </c>
      <c r="B6" s="1">
        <v>41536.616550925923</v>
      </c>
      <c r="C6">
        <v>418.2</v>
      </c>
    </row>
    <row r="7" spans="1:3" x14ac:dyDescent="0.25">
      <c r="A7">
        <v>5</v>
      </c>
      <c r="B7" s="1">
        <v>41536.617245370369</v>
      </c>
      <c r="C7">
        <v>415.1</v>
      </c>
    </row>
    <row r="8" spans="1:3" x14ac:dyDescent="0.25">
      <c r="A8">
        <v>6</v>
      </c>
      <c r="B8" s="1">
        <v>41536.617939814816</v>
      </c>
      <c r="C8">
        <v>424.9</v>
      </c>
    </row>
    <row r="9" spans="1:3" x14ac:dyDescent="0.25">
      <c r="A9">
        <v>7</v>
      </c>
      <c r="B9" s="1">
        <v>41536.618634259263</v>
      </c>
      <c r="C9">
        <v>415.1</v>
      </c>
    </row>
    <row r="10" spans="1:3" x14ac:dyDescent="0.25">
      <c r="A10">
        <v>8</v>
      </c>
      <c r="B10" s="1">
        <v>41536.619328703702</v>
      </c>
      <c r="C10">
        <v>412.1</v>
      </c>
    </row>
    <row r="11" spans="1:3" x14ac:dyDescent="0.25">
      <c r="A11">
        <v>9</v>
      </c>
      <c r="B11" s="1">
        <v>41536.620023148149</v>
      </c>
      <c r="C11">
        <v>406</v>
      </c>
    </row>
    <row r="12" spans="1:3" x14ac:dyDescent="0.25">
      <c r="A12">
        <v>10</v>
      </c>
      <c r="B12" s="1">
        <v>41536.620717592596</v>
      </c>
      <c r="C12">
        <v>398</v>
      </c>
    </row>
    <row r="13" spans="1:3" x14ac:dyDescent="0.25">
      <c r="A13">
        <v>11</v>
      </c>
      <c r="B13" s="1">
        <v>41536.621412037035</v>
      </c>
      <c r="C13">
        <v>392.6</v>
      </c>
    </row>
    <row r="14" spans="1:3" x14ac:dyDescent="0.25">
      <c r="A14">
        <v>12</v>
      </c>
      <c r="B14" s="1">
        <v>41536.622106481482</v>
      </c>
      <c r="C14">
        <v>382.2</v>
      </c>
    </row>
    <row r="15" spans="1:3" x14ac:dyDescent="0.25">
      <c r="A15">
        <v>13</v>
      </c>
      <c r="B15" s="1">
        <v>41536.622800925928</v>
      </c>
      <c r="C15">
        <v>382.8</v>
      </c>
    </row>
    <row r="16" spans="1:3" x14ac:dyDescent="0.25">
      <c r="A16">
        <v>14</v>
      </c>
      <c r="B16" s="1">
        <v>41536.623495370368</v>
      </c>
      <c r="C16">
        <v>381.6</v>
      </c>
    </row>
    <row r="17" spans="1:3" x14ac:dyDescent="0.25">
      <c r="A17">
        <v>15</v>
      </c>
      <c r="B17" s="1">
        <v>41536.624189814815</v>
      </c>
      <c r="C17">
        <v>379.7</v>
      </c>
    </row>
    <row r="18" spans="1:3" x14ac:dyDescent="0.25">
      <c r="A18">
        <v>16</v>
      </c>
      <c r="B18" s="1">
        <v>41536.624884259261</v>
      </c>
      <c r="C18">
        <v>377.3</v>
      </c>
    </row>
    <row r="19" spans="1:3" x14ac:dyDescent="0.25">
      <c r="A19">
        <v>17</v>
      </c>
      <c r="B19" s="1">
        <v>41536.625578703701</v>
      </c>
      <c r="C19">
        <v>376.7</v>
      </c>
    </row>
    <row r="20" spans="1:3" x14ac:dyDescent="0.25">
      <c r="A20">
        <v>18</v>
      </c>
      <c r="B20" s="1">
        <v>41536.626273148147</v>
      </c>
      <c r="C20">
        <v>378.5</v>
      </c>
    </row>
    <row r="21" spans="1:3" x14ac:dyDescent="0.25">
      <c r="A21">
        <v>19</v>
      </c>
      <c r="B21" s="1">
        <v>41536.626967592594</v>
      </c>
      <c r="C21">
        <v>445.1</v>
      </c>
    </row>
    <row r="22" spans="1:3" x14ac:dyDescent="0.25">
      <c r="A22">
        <v>20</v>
      </c>
      <c r="B22" s="1">
        <v>41536.627662037034</v>
      </c>
      <c r="C22">
        <v>534.20000000000005</v>
      </c>
    </row>
    <row r="23" spans="1:3" x14ac:dyDescent="0.25">
      <c r="A23">
        <v>21</v>
      </c>
      <c r="B23" s="1">
        <v>41536.62835648148</v>
      </c>
      <c r="C23">
        <v>443.8</v>
      </c>
    </row>
    <row r="24" spans="1:3" x14ac:dyDescent="0.25">
      <c r="A24">
        <v>22</v>
      </c>
      <c r="B24" s="1">
        <v>41536.629050925927</v>
      </c>
      <c r="C24">
        <v>442</v>
      </c>
    </row>
    <row r="25" spans="1:3" x14ac:dyDescent="0.25">
      <c r="A25">
        <v>23</v>
      </c>
      <c r="B25" s="1">
        <v>41536.629745370374</v>
      </c>
      <c r="C25">
        <v>484.1</v>
      </c>
    </row>
    <row r="26" spans="1:3" x14ac:dyDescent="0.25">
      <c r="A26">
        <v>24</v>
      </c>
      <c r="B26" s="1">
        <v>41536.630439814813</v>
      </c>
      <c r="C26">
        <v>484.1</v>
      </c>
    </row>
    <row r="27" spans="1:3" x14ac:dyDescent="0.25">
      <c r="A27">
        <v>25</v>
      </c>
      <c r="B27" s="1">
        <v>41536.63113425926</v>
      </c>
      <c r="C27">
        <v>480.5</v>
      </c>
    </row>
    <row r="28" spans="1:3" x14ac:dyDescent="0.25">
      <c r="A28">
        <v>26</v>
      </c>
      <c r="B28" s="1">
        <v>41536.631828703707</v>
      </c>
      <c r="C28">
        <v>487.8</v>
      </c>
    </row>
    <row r="29" spans="1:3" x14ac:dyDescent="0.25">
      <c r="A29">
        <v>27</v>
      </c>
      <c r="B29" s="1">
        <v>41536.632523148146</v>
      </c>
      <c r="C29">
        <v>495.7</v>
      </c>
    </row>
    <row r="30" spans="1:3" x14ac:dyDescent="0.25">
      <c r="A30">
        <v>28</v>
      </c>
      <c r="B30" s="1">
        <v>41536.633217592593</v>
      </c>
      <c r="C30">
        <v>503.1</v>
      </c>
    </row>
    <row r="31" spans="1:3" x14ac:dyDescent="0.25">
      <c r="A31">
        <v>29</v>
      </c>
      <c r="B31" s="1">
        <v>41536.633912037039</v>
      </c>
      <c r="C31">
        <v>518.9</v>
      </c>
    </row>
    <row r="32" spans="1:3" x14ac:dyDescent="0.25">
      <c r="A32">
        <v>30</v>
      </c>
      <c r="B32" s="1">
        <v>41536.634606481479</v>
      </c>
      <c r="C32">
        <v>532.4</v>
      </c>
    </row>
    <row r="33" spans="1:3" x14ac:dyDescent="0.25">
      <c r="A33">
        <v>31</v>
      </c>
      <c r="B33" s="1">
        <v>41536.635300925926</v>
      </c>
      <c r="C33">
        <v>550.1</v>
      </c>
    </row>
    <row r="34" spans="1:3" x14ac:dyDescent="0.25">
      <c r="A34">
        <v>32</v>
      </c>
      <c r="B34" s="1">
        <v>41536.635995370372</v>
      </c>
      <c r="C34">
        <v>554.9</v>
      </c>
    </row>
    <row r="35" spans="1:3" x14ac:dyDescent="0.25">
      <c r="A35">
        <v>33</v>
      </c>
      <c r="B35" s="1">
        <v>41536.636689814812</v>
      </c>
      <c r="C35">
        <v>558</v>
      </c>
    </row>
    <row r="36" spans="1:3" x14ac:dyDescent="0.25">
      <c r="A36">
        <v>34</v>
      </c>
      <c r="B36" s="1">
        <v>41536.637384259258</v>
      </c>
      <c r="C36">
        <v>570.20000000000005</v>
      </c>
    </row>
    <row r="37" spans="1:3" x14ac:dyDescent="0.25">
      <c r="A37">
        <v>35</v>
      </c>
      <c r="B37" s="1">
        <v>41536.638078703705</v>
      </c>
      <c r="C37">
        <v>583.6</v>
      </c>
    </row>
    <row r="38" spans="1:3" x14ac:dyDescent="0.25">
      <c r="A38">
        <v>36</v>
      </c>
      <c r="B38" s="1">
        <v>41536.638773148145</v>
      </c>
      <c r="C38">
        <v>598.29999999999995</v>
      </c>
    </row>
    <row r="39" spans="1:3" x14ac:dyDescent="0.25">
      <c r="A39">
        <v>37</v>
      </c>
      <c r="B39" s="1">
        <v>41536.639467592591</v>
      </c>
      <c r="C39">
        <v>603.20000000000005</v>
      </c>
    </row>
    <row r="40" spans="1:3" x14ac:dyDescent="0.25">
      <c r="A40">
        <v>38</v>
      </c>
      <c r="B40" s="1">
        <v>41536.640162037038</v>
      </c>
      <c r="C40">
        <v>608.70000000000005</v>
      </c>
    </row>
    <row r="41" spans="1:3" x14ac:dyDescent="0.25">
      <c r="A41">
        <v>39</v>
      </c>
      <c r="B41" s="1">
        <v>41536.640856481485</v>
      </c>
      <c r="C41">
        <v>614.20000000000005</v>
      </c>
    </row>
    <row r="42" spans="1:3" x14ac:dyDescent="0.25">
      <c r="A42">
        <v>40</v>
      </c>
      <c r="B42" s="1">
        <v>41536.641550925924</v>
      </c>
      <c r="C42">
        <v>617.20000000000005</v>
      </c>
    </row>
    <row r="43" spans="1:3" x14ac:dyDescent="0.25">
      <c r="A43">
        <v>41</v>
      </c>
      <c r="B43" s="1">
        <v>41536.642245370371</v>
      </c>
      <c r="C43">
        <v>622.70000000000005</v>
      </c>
    </row>
    <row r="44" spans="1:3" x14ac:dyDescent="0.25">
      <c r="A44">
        <v>42</v>
      </c>
      <c r="B44" s="1">
        <v>41536.642939814818</v>
      </c>
      <c r="C44">
        <v>630</v>
      </c>
    </row>
    <row r="45" spans="1:3" x14ac:dyDescent="0.25">
      <c r="A45">
        <v>43</v>
      </c>
      <c r="B45" s="1">
        <v>41536.643634259257</v>
      </c>
      <c r="C45">
        <v>636.79999999999995</v>
      </c>
    </row>
    <row r="46" spans="1:3" x14ac:dyDescent="0.25">
      <c r="A46">
        <v>44</v>
      </c>
      <c r="B46" s="1">
        <v>41536.644328703704</v>
      </c>
      <c r="C46">
        <v>647.1</v>
      </c>
    </row>
    <row r="47" spans="1:3" x14ac:dyDescent="0.25">
      <c r="A47">
        <v>45</v>
      </c>
      <c r="B47" s="1">
        <v>41536.64502314815</v>
      </c>
      <c r="C47">
        <v>656.9</v>
      </c>
    </row>
    <row r="48" spans="1:3" x14ac:dyDescent="0.25">
      <c r="A48">
        <v>46</v>
      </c>
      <c r="B48" s="1">
        <v>41536.64571759259</v>
      </c>
      <c r="C48">
        <v>657.5</v>
      </c>
    </row>
    <row r="49" spans="1:3" x14ac:dyDescent="0.25">
      <c r="A49">
        <v>47</v>
      </c>
      <c r="B49" s="1">
        <v>41536.646412037036</v>
      </c>
      <c r="C49">
        <v>657.5</v>
      </c>
    </row>
    <row r="50" spans="1:3" x14ac:dyDescent="0.25">
      <c r="A50">
        <v>48</v>
      </c>
      <c r="B50" s="1">
        <v>41536.647106481483</v>
      </c>
      <c r="C50">
        <v>660.6</v>
      </c>
    </row>
    <row r="51" spans="1:3" x14ac:dyDescent="0.25">
      <c r="A51">
        <v>49</v>
      </c>
      <c r="B51" s="1">
        <v>41536.647800925923</v>
      </c>
      <c r="C51">
        <v>662.4</v>
      </c>
    </row>
    <row r="52" spans="1:3" x14ac:dyDescent="0.25">
      <c r="A52">
        <v>50</v>
      </c>
      <c r="B52" s="1">
        <v>41536.648495370369</v>
      </c>
      <c r="C52">
        <v>668.5</v>
      </c>
    </row>
    <row r="53" spans="1:3" x14ac:dyDescent="0.25">
      <c r="A53">
        <v>51</v>
      </c>
      <c r="B53" s="1">
        <v>41536.649189814816</v>
      </c>
      <c r="C53">
        <v>670.3</v>
      </c>
    </row>
    <row r="54" spans="1:3" x14ac:dyDescent="0.25">
      <c r="A54">
        <v>52</v>
      </c>
      <c r="B54" s="1">
        <v>41536.649884259263</v>
      </c>
      <c r="C54">
        <v>676.4</v>
      </c>
    </row>
    <row r="55" spans="1:3" x14ac:dyDescent="0.25">
      <c r="A55">
        <v>53</v>
      </c>
      <c r="B55" s="1">
        <v>41536.650578703702</v>
      </c>
      <c r="C55">
        <v>678.3</v>
      </c>
    </row>
    <row r="56" spans="1:3" x14ac:dyDescent="0.25">
      <c r="A56">
        <v>54</v>
      </c>
      <c r="B56" s="1">
        <v>41536.651273148149</v>
      </c>
      <c r="C56">
        <v>696.6</v>
      </c>
    </row>
    <row r="57" spans="1:3" x14ac:dyDescent="0.25">
      <c r="A57">
        <v>55</v>
      </c>
      <c r="B57" s="1">
        <v>41536.651967592596</v>
      </c>
      <c r="C57">
        <v>696</v>
      </c>
    </row>
    <row r="58" spans="1:3" x14ac:dyDescent="0.25">
      <c r="A58">
        <v>56</v>
      </c>
      <c r="B58" s="1">
        <v>41536.652662037035</v>
      </c>
      <c r="C58">
        <v>702.7</v>
      </c>
    </row>
    <row r="59" spans="1:3" x14ac:dyDescent="0.25">
      <c r="A59">
        <v>57</v>
      </c>
      <c r="B59" s="1">
        <v>41536.653356481482</v>
      </c>
      <c r="C59">
        <v>708.2</v>
      </c>
    </row>
    <row r="60" spans="1:3" x14ac:dyDescent="0.25">
      <c r="A60">
        <v>58</v>
      </c>
      <c r="B60" s="1">
        <v>41536.654050925928</v>
      </c>
      <c r="C60">
        <v>711.2</v>
      </c>
    </row>
    <row r="61" spans="1:3" x14ac:dyDescent="0.25">
      <c r="A61">
        <v>59</v>
      </c>
      <c r="B61" s="1">
        <v>41536.654745370368</v>
      </c>
      <c r="C61">
        <v>696.6</v>
      </c>
    </row>
    <row r="62" spans="1:3" x14ac:dyDescent="0.25">
      <c r="A62">
        <v>60</v>
      </c>
      <c r="B62" s="1">
        <v>41536.655439814815</v>
      </c>
      <c r="C62">
        <v>682.5</v>
      </c>
    </row>
    <row r="63" spans="1:3" x14ac:dyDescent="0.25">
      <c r="A63">
        <v>61</v>
      </c>
      <c r="B63" s="1">
        <v>41536.656134259261</v>
      </c>
      <c r="C63">
        <v>681.3</v>
      </c>
    </row>
    <row r="64" spans="1:3" x14ac:dyDescent="0.25">
      <c r="A64">
        <v>62</v>
      </c>
      <c r="B64" s="1">
        <v>41536.656828703701</v>
      </c>
      <c r="C64">
        <v>680.1</v>
      </c>
    </row>
    <row r="65" spans="1:3" x14ac:dyDescent="0.25">
      <c r="A65">
        <v>63</v>
      </c>
      <c r="B65" s="1">
        <v>41536.657523148147</v>
      </c>
      <c r="C65">
        <v>679.5</v>
      </c>
    </row>
    <row r="66" spans="1:3" x14ac:dyDescent="0.25">
      <c r="A66">
        <v>64</v>
      </c>
      <c r="B66" s="1">
        <v>41536.658217592594</v>
      </c>
      <c r="C66">
        <v>679.5</v>
      </c>
    </row>
    <row r="67" spans="1:3" x14ac:dyDescent="0.25">
      <c r="A67">
        <v>65</v>
      </c>
      <c r="B67" s="1">
        <v>41536.658912037034</v>
      </c>
      <c r="C67">
        <v>671.6</v>
      </c>
    </row>
    <row r="68" spans="1:3" x14ac:dyDescent="0.25">
      <c r="A68">
        <v>66</v>
      </c>
      <c r="B68" s="1">
        <v>41536.65960648148</v>
      </c>
      <c r="C68">
        <v>671.6</v>
      </c>
    </row>
    <row r="69" spans="1:3" x14ac:dyDescent="0.25">
      <c r="A69">
        <v>67</v>
      </c>
      <c r="B69" s="1">
        <v>41536.660300925927</v>
      </c>
      <c r="C69">
        <v>641</v>
      </c>
    </row>
    <row r="70" spans="1:3" x14ac:dyDescent="0.25">
      <c r="A70">
        <v>68</v>
      </c>
      <c r="B70" s="1">
        <v>41536.660995370374</v>
      </c>
      <c r="C70">
        <v>630</v>
      </c>
    </row>
    <row r="71" spans="1:3" x14ac:dyDescent="0.25">
      <c r="A71">
        <v>69</v>
      </c>
      <c r="B71" s="1">
        <v>41536.661689814813</v>
      </c>
      <c r="C71">
        <v>622.70000000000005</v>
      </c>
    </row>
    <row r="72" spans="1:3" x14ac:dyDescent="0.25">
      <c r="A72">
        <v>70</v>
      </c>
      <c r="B72" s="1">
        <v>41536.66238425926</v>
      </c>
      <c r="C72">
        <v>616</v>
      </c>
    </row>
    <row r="73" spans="1:3" x14ac:dyDescent="0.25">
      <c r="A73">
        <v>71</v>
      </c>
      <c r="B73" s="1">
        <v>41536.663078703707</v>
      </c>
      <c r="C73">
        <v>611.1</v>
      </c>
    </row>
    <row r="74" spans="1:3" x14ac:dyDescent="0.25">
      <c r="A74">
        <v>72</v>
      </c>
      <c r="B74" s="1">
        <v>41536.663773148146</v>
      </c>
      <c r="C74">
        <v>590.4</v>
      </c>
    </row>
    <row r="75" spans="1:3" x14ac:dyDescent="0.25">
      <c r="A75">
        <v>73</v>
      </c>
      <c r="B75" s="1">
        <v>41536.664467592593</v>
      </c>
      <c r="C75">
        <v>581.79999999999995</v>
      </c>
    </row>
    <row r="76" spans="1:3" x14ac:dyDescent="0.25">
      <c r="A76">
        <v>74</v>
      </c>
      <c r="B76" s="1">
        <v>41536.665162037039</v>
      </c>
      <c r="C76">
        <v>575.70000000000005</v>
      </c>
    </row>
    <row r="77" spans="1:3" x14ac:dyDescent="0.25">
      <c r="A77">
        <v>75</v>
      </c>
      <c r="B77" s="1">
        <v>41536.665856481479</v>
      </c>
      <c r="C77">
        <v>565.9</v>
      </c>
    </row>
    <row r="78" spans="1:3" x14ac:dyDescent="0.25">
      <c r="A78">
        <v>76</v>
      </c>
      <c r="B78" s="1">
        <v>41536.666550925926</v>
      </c>
      <c r="C78">
        <v>558.6</v>
      </c>
    </row>
    <row r="79" spans="1:3" x14ac:dyDescent="0.25">
      <c r="A79">
        <v>77</v>
      </c>
      <c r="B79" s="1">
        <v>41536.667245370372</v>
      </c>
      <c r="C79">
        <v>556.20000000000005</v>
      </c>
    </row>
    <row r="80" spans="1:3" x14ac:dyDescent="0.25">
      <c r="A80">
        <v>78</v>
      </c>
      <c r="B80" s="1">
        <v>41536.667939814812</v>
      </c>
      <c r="C80">
        <v>548.79999999999995</v>
      </c>
    </row>
    <row r="81" spans="1:3" x14ac:dyDescent="0.25">
      <c r="A81">
        <v>79</v>
      </c>
      <c r="B81" s="1">
        <v>41536.668634259258</v>
      </c>
      <c r="C81">
        <v>541.5</v>
      </c>
    </row>
    <row r="82" spans="1:3" x14ac:dyDescent="0.25">
      <c r="A82">
        <v>80</v>
      </c>
      <c r="B82" s="1">
        <v>41536.669328703705</v>
      </c>
      <c r="C82">
        <v>534.20000000000005</v>
      </c>
    </row>
    <row r="83" spans="1:3" x14ac:dyDescent="0.25">
      <c r="A83">
        <v>81</v>
      </c>
      <c r="B83" s="1">
        <v>41536.670023148145</v>
      </c>
      <c r="C83">
        <v>528.1</v>
      </c>
    </row>
    <row r="84" spans="1:3" x14ac:dyDescent="0.25">
      <c r="A84">
        <v>82</v>
      </c>
      <c r="B84" s="1">
        <v>41536.670717592591</v>
      </c>
      <c r="C84">
        <v>522</v>
      </c>
    </row>
    <row r="85" spans="1:3" x14ac:dyDescent="0.25">
      <c r="A85">
        <v>83</v>
      </c>
      <c r="B85" s="1">
        <v>41536.671412037038</v>
      </c>
      <c r="C85">
        <v>512.20000000000005</v>
      </c>
    </row>
    <row r="86" spans="1:3" x14ac:dyDescent="0.25">
      <c r="A86">
        <v>84</v>
      </c>
      <c r="B86" s="1">
        <v>41536.672106481485</v>
      </c>
      <c r="C86">
        <v>509.8</v>
      </c>
    </row>
    <row r="87" spans="1:3" x14ac:dyDescent="0.25">
      <c r="A87">
        <v>85</v>
      </c>
      <c r="B87" s="1">
        <v>41536.672800925924</v>
      </c>
      <c r="C87">
        <v>511.6</v>
      </c>
    </row>
    <row r="88" spans="1:3" x14ac:dyDescent="0.25">
      <c r="A88">
        <v>86</v>
      </c>
      <c r="B88" s="1">
        <v>41536.673495370371</v>
      </c>
      <c r="C88">
        <v>514</v>
      </c>
    </row>
    <row r="89" spans="1:3" x14ac:dyDescent="0.25">
      <c r="A89">
        <v>87</v>
      </c>
      <c r="B89" s="1">
        <v>41536.674189814818</v>
      </c>
      <c r="C89">
        <v>524.4</v>
      </c>
    </row>
    <row r="90" spans="1:3" x14ac:dyDescent="0.25">
      <c r="A90">
        <v>88</v>
      </c>
      <c r="B90" s="1">
        <v>41536.674884259257</v>
      </c>
      <c r="C90">
        <v>563.5</v>
      </c>
    </row>
    <row r="91" spans="1:3" x14ac:dyDescent="0.25">
      <c r="A91">
        <v>89</v>
      </c>
      <c r="B91" s="1">
        <v>41536.675578703704</v>
      </c>
      <c r="C91">
        <v>536</v>
      </c>
    </row>
    <row r="92" spans="1:3" x14ac:dyDescent="0.25">
      <c r="A92">
        <v>90</v>
      </c>
      <c r="B92" s="1">
        <v>41536.67627314815</v>
      </c>
      <c r="C92">
        <v>500.6</v>
      </c>
    </row>
    <row r="93" spans="1:3" x14ac:dyDescent="0.25">
      <c r="A93">
        <v>91</v>
      </c>
      <c r="B93" s="1">
        <v>41536.67696759259</v>
      </c>
      <c r="C93">
        <v>427.4</v>
      </c>
    </row>
    <row r="94" spans="1:3" x14ac:dyDescent="0.25">
      <c r="A94">
        <v>92</v>
      </c>
      <c r="B94" s="1">
        <v>41536.677662037036</v>
      </c>
      <c r="C94">
        <v>436.5</v>
      </c>
    </row>
    <row r="95" spans="1:3" x14ac:dyDescent="0.25">
      <c r="A95">
        <v>93</v>
      </c>
      <c r="B95" s="1">
        <v>41536.678356481483</v>
      </c>
      <c r="C95">
        <v>446.9</v>
      </c>
    </row>
    <row r="96" spans="1:3" x14ac:dyDescent="0.25">
      <c r="A96">
        <v>94</v>
      </c>
      <c r="B96" s="1">
        <v>41536.679050925923</v>
      </c>
      <c r="C96">
        <v>442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8"/>
  <sheetViews>
    <sheetView topLeftCell="A40" workbookViewId="0">
      <selection activeCell="F53" sqref="F53"/>
    </sheetView>
  </sheetViews>
  <sheetFormatPr defaultRowHeight="15" x14ac:dyDescent="0.25"/>
  <cols>
    <col min="1" max="1" width="30.5703125" customWidth="1"/>
    <col min="2" max="2" width="20.5703125" customWidth="1"/>
    <col min="3" max="3" width="22.140625" customWidth="1"/>
    <col min="4" max="4" width="24.5703125" customWidth="1"/>
  </cols>
  <sheetData>
    <row r="1" spans="1:4" x14ac:dyDescent="0.25">
      <c r="A1" s="2" t="s">
        <v>4</v>
      </c>
    </row>
    <row r="2" spans="1:4" x14ac:dyDescent="0.25">
      <c r="A2" s="2" t="s">
        <v>5</v>
      </c>
    </row>
    <row r="3" spans="1:4" x14ac:dyDescent="0.25">
      <c r="A3" s="2" t="s">
        <v>6</v>
      </c>
    </row>
    <row r="4" spans="1:4" x14ac:dyDescent="0.25">
      <c r="A4" s="2" t="s">
        <v>7</v>
      </c>
    </row>
    <row r="5" spans="1:4" x14ac:dyDescent="0.25">
      <c r="A5" s="3"/>
    </row>
    <row r="6" spans="1:4" x14ac:dyDescent="0.25">
      <c r="A6" s="3" t="s">
        <v>8</v>
      </c>
    </row>
    <row r="7" spans="1:4" x14ac:dyDescent="0.25">
      <c r="A7" s="2" t="s">
        <v>9</v>
      </c>
      <c r="B7">
        <v>298</v>
      </c>
    </row>
    <row r="8" spans="1:4" x14ac:dyDescent="0.25">
      <c r="A8" s="2" t="s">
        <v>10</v>
      </c>
      <c r="B8">
        <v>400</v>
      </c>
    </row>
    <row r="9" spans="1:4" x14ac:dyDescent="0.25">
      <c r="A9" s="2" t="s">
        <v>11</v>
      </c>
      <c r="B9">
        <f>B8-B7</f>
        <v>102</v>
      </c>
    </row>
    <row r="10" spans="1:4" x14ac:dyDescent="0.25">
      <c r="A10" s="3"/>
    </row>
    <row r="11" spans="1:4" x14ac:dyDescent="0.25">
      <c r="A11" s="3"/>
    </row>
    <row r="12" spans="1:4" x14ac:dyDescent="0.25">
      <c r="A12" s="3"/>
    </row>
    <row r="13" spans="1:4" x14ac:dyDescent="0.25">
      <c r="A13" s="3" t="s">
        <v>12</v>
      </c>
    </row>
    <row r="14" spans="1:4" x14ac:dyDescent="0.25">
      <c r="A14" s="4" t="s">
        <v>15</v>
      </c>
      <c r="B14" s="4" t="s">
        <v>13</v>
      </c>
      <c r="C14" s="4" t="s">
        <v>14</v>
      </c>
      <c r="D14" s="4" t="s">
        <v>16</v>
      </c>
    </row>
    <row r="15" spans="1:4" x14ac:dyDescent="0.25">
      <c r="A15">
        <v>1</v>
      </c>
      <c r="B15" s="1">
        <v>41536.61446759259</v>
      </c>
      <c r="C15">
        <v>647.1</v>
      </c>
      <c r="D15">
        <f>C15+$B$9</f>
        <v>749.1</v>
      </c>
    </row>
    <row r="16" spans="1:4" x14ac:dyDescent="0.25">
      <c r="A16">
        <v>2</v>
      </c>
      <c r="B16" s="1">
        <v>41536.615162037036</v>
      </c>
      <c r="C16">
        <v>694.1</v>
      </c>
      <c r="D16">
        <f t="shared" ref="D16:D79" si="0">C16+$B$9</f>
        <v>796.1</v>
      </c>
    </row>
    <row r="17" spans="1:4" x14ac:dyDescent="0.25">
      <c r="A17">
        <v>3</v>
      </c>
      <c r="B17" s="1">
        <v>41536.615856481483</v>
      </c>
      <c r="C17">
        <v>437.7</v>
      </c>
      <c r="D17">
        <f t="shared" si="0"/>
        <v>539.70000000000005</v>
      </c>
    </row>
    <row r="18" spans="1:4" x14ac:dyDescent="0.25">
      <c r="A18">
        <v>4</v>
      </c>
      <c r="B18" s="1">
        <v>41536.616550925923</v>
      </c>
      <c r="C18">
        <v>418.2</v>
      </c>
      <c r="D18">
        <f t="shared" si="0"/>
        <v>520.20000000000005</v>
      </c>
    </row>
    <row r="19" spans="1:4" x14ac:dyDescent="0.25">
      <c r="A19">
        <v>5</v>
      </c>
      <c r="B19" s="1">
        <v>41536.617245370369</v>
      </c>
      <c r="C19">
        <v>415.1</v>
      </c>
      <c r="D19">
        <f t="shared" si="0"/>
        <v>517.1</v>
      </c>
    </row>
    <row r="20" spans="1:4" x14ac:dyDescent="0.25">
      <c r="A20">
        <v>6</v>
      </c>
      <c r="B20" s="1">
        <v>41536.617939814816</v>
      </c>
      <c r="C20">
        <v>424.9</v>
      </c>
      <c r="D20">
        <f t="shared" si="0"/>
        <v>526.9</v>
      </c>
    </row>
    <row r="21" spans="1:4" x14ac:dyDescent="0.25">
      <c r="A21">
        <v>7</v>
      </c>
      <c r="B21" s="1">
        <v>41536.618634259263</v>
      </c>
      <c r="C21">
        <v>415.1</v>
      </c>
      <c r="D21">
        <f t="shared" si="0"/>
        <v>517.1</v>
      </c>
    </row>
    <row r="22" spans="1:4" x14ac:dyDescent="0.25">
      <c r="A22">
        <v>8</v>
      </c>
      <c r="B22" s="1">
        <v>41536.619328703702</v>
      </c>
      <c r="C22">
        <v>412.1</v>
      </c>
      <c r="D22">
        <f t="shared" si="0"/>
        <v>514.1</v>
      </c>
    </row>
    <row r="23" spans="1:4" x14ac:dyDescent="0.25">
      <c r="A23">
        <v>9</v>
      </c>
      <c r="B23" s="1">
        <v>41536.620023148149</v>
      </c>
      <c r="C23">
        <v>406</v>
      </c>
      <c r="D23">
        <f t="shared" si="0"/>
        <v>508</v>
      </c>
    </row>
    <row r="24" spans="1:4" x14ac:dyDescent="0.25">
      <c r="A24">
        <v>10</v>
      </c>
      <c r="B24" s="1">
        <v>41536.620717592596</v>
      </c>
      <c r="C24">
        <v>398</v>
      </c>
      <c r="D24">
        <f t="shared" si="0"/>
        <v>500</v>
      </c>
    </row>
    <row r="25" spans="1:4" x14ac:dyDescent="0.25">
      <c r="A25">
        <v>11</v>
      </c>
      <c r="B25" s="1">
        <v>41536.621412037035</v>
      </c>
      <c r="C25">
        <v>392.6</v>
      </c>
      <c r="D25">
        <f t="shared" si="0"/>
        <v>494.6</v>
      </c>
    </row>
    <row r="26" spans="1:4" x14ac:dyDescent="0.25">
      <c r="A26">
        <v>12</v>
      </c>
      <c r="B26" s="1">
        <v>41536.622106481482</v>
      </c>
      <c r="C26">
        <v>382.2</v>
      </c>
      <c r="D26">
        <f t="shared" si="0"/>
        <v>484.2</v>
      </c>
    </row>
    <row r="27" spans="1:4" x14ac:dyDescent="0.25">
      <c r="A27">
        <v>13</v>
      </c>
      <c r="B27" s="1">
        <v>41536.622800925928</v>
      </c>
      <c r="C27">
        <v>382.8</v>
      </c>
      <c r="D27">
        <f t="shared" si="0"/>
        <v>484.8</v>
      </c>
    </row>
    <row r="28" spans="1:4" x14ac:dyDescent="0.25">
      <c r="A28">
        <v>14</v>
      </c>
      <c r="B28" s="1">
        <v>41536.623495370368</v>
      </c>
      <c r="C28">
        <v>381.6</v>
      </c>
      <c r="D28">
        <f t="shared" si="0"/>
        <v>483.6</v>
      </c>
    </row>
    <row r="29" spans="1:4" x14ac:dyDescent="0.25">
      <c r="A29">
        <v>15</v>
      </c>
      <c r="B29" s="1">
        <v>41536.624189814815</v>
      </c>
      <c r="C29">
        <v>379.7</v>
      </c>
      <c r="D29">
        <f t="shared" si="0"/>
        <v>481.7</v>
      </c>
    </row>
    <row r="30" spans="1:4" x14ac:dyDescent="0.25">
      <c r="A30">
        <v>16</v>
      </c>
      <c r="B30" s="1">
        <v>41536.624884259261</v>
      </c>
      <c r="C30">
        <v>377.3</v>
      </c>
      <c r="D30">
        <f t="shared" si="0"/>
        <v>479.3</v>
      </c>
    </row>
    <row r="31" spans="1:4" x14ac:dyDescent="0.25">
      <c r="A31">
        <v>17</v>
      </c>
      <c r="B31" s="1">
        <v>41536.625578703701</v>
      </c>
      <c r="C31">
        <v>376.7</v>
      </c>
      <c r="D31">
        <f t="shared" si="0"/>
        <v>478.7</v>
      </c>
    </row>
    <row r="32" spans="1:4" x14ac:dyDescent="0.25">
      <c r="A32">
        <v>18</v>
      </c>
      <c r="B32" s="1">
        <v>41536.626273148147</v>
      </c>
      <c r="C32">
        <v>378.5</v>
      </c>
      <c r="D32">
        <f t="shared" si="0"/>
        <v>480.5</v>
      </c>
    </row>
    <row r="33" spans="1:4" x14ac:dyDescent="0.25">
      <c r="A33">
        <v>19</v>
      </c>
      <c r="B33" s="1">
        <v>41536.626967592594</v>
      </c>
      <c r="C33">
        <v>445.1</v>
      </c>
      <c r="D33">
        <f t="shared" si="0"/>
        <v>547.1</v>
      </c>
    </row>
    <row r="34" spans="1:4" x14ac:dyDescent="0.25">
      <c r="A34">
        <v>20</v>
      </c>
      <c r="B34" s="1">
        <v>41536.627662037034</v>
      </c>
      <c r="C34">
        <v>534.20000000000005</v>
      </c>
      <c r="D34">
        <f t="shared" si="0"/>
        <v>636.20000000000005</v>
      </c>
    </row>
    <row r="35" spans="1:4" x14ac:dyDescent="0.25">
      <c r="A35">
        <v>21</v>
      </c>
      <c r="B35" s="1">
        <v>41536.62835648148</v>
      </c>
      <c r="C35">
        <v>443.8</v>
      </c>
      <c r="D35">
        <f t="shared" si="0"/>
        <v>545.79999999999995</v>
      </c>
    </row>
    <row r="36" spans="1:4" x14ac:dyDescent="0.25">
      <c r="A36">
        <v>22</v>
      </c>
      <c r="B36" s="1">
        <v>41536.629050925927</v>
      </c>
      <c r="C36">
        <v>442</v>
      </c>
      <c r="D36">
        <f t="shared" si="0"/>
        <v>544</v>
      </c>
    </row>
    <row r="37" spans="1:4" x14ac:dyDescent="0.25">
      <c r="A37">
        <v>23</v>
      </c>
      <c r="B37" s="1">
        <v>41536.629745370374</v>
      </c>
      <c r="C37">
        <v>484.1</v>
      </c>
      <c r="D37">
        <f t="shared" si="0"/>
        <v>586.1</v>
      </c>
    </row>
    <row r="38" spans="1:4" x14ac:dyDescent="0.25">
      <c r="A38">
        <v>24</v>
      </c>
      <c r="B38" s="1">
        <v>41536.630439814813</v>
      </c>
      <c r="C38">
        <v>484.1</v>
      </c>
      <c r="D38">
        <f t="shared" si="0"/>
        <v>586.1</v>
      </c>
    </row>
    <row r="39" spans="1:4" x14ac:dyDescent="0.25">
      <c r="A39">
        <v>25</v>
      </c>
      <c r="B39" s="1">
        <v>41536.63113425926</v>
      </c>
      <c r="C39">
        <v>480.5</v>
      </c>
      <c r="D39">
        <f t="shared" si="0"/>
        <v>582.5</v>
      </c>
    </row>
    <row r="40" spans="1:4" x14ac:dyDescent="0.25">
      <c r="A40">
        <v>26</v>
      </c>
      <c r="B40" s="1">
        <v>41536.631828703707</v>
      </c>
      <c r="C40">
        <v>487.8</v>
      </c>
      <c r="D40">
        <f t="shared" si="0"/>
        <v>589.79999999999995</v>
      </c>
    </row>
    <row r="41" spans="1:4" x14ac:dyDescent="0.25">
      <c r="A41">
        <v>27</v>
      </c>
      <c r="B41" s="1">
        <v>41536.632523148146</v>
      </c>
      <c r="C41">
        <v>495.7</v>
      </c>
      <c r="D41">
        <f t="shared" si="0"/>
        <v>597.70000000000005</v>
      </c>
    </row>
    <row r="42" spans="1:4" x14ac:dyDescent="0.25">
      <c r="A42">
        <v>28</v>
      </c>
      <c r="B42" s="1">
        <v>41536.633217592593</v>
      </c>
      <c r="C42">
        <v>503.1</v>
      </c>
      <c r="D42">
        <f t="shared" si="0"/>
        <v>605.1</v>
      </c>
    </row>
    <row r="43" spans="1:4" x14ac:dyDescent="0.25">
      <c r="A43">
        <v>29</v>
      </c>
      <c r="B43" s="1">
        <v>41536.633912037039</v>
      </c>
      <c r="C43">
        <v>518.9</v>
      </c>
      <c r="D43">
        <f t="shared" si="0"/>
        <v>620.9</v>
      </c>
    </row>
    <row r="44" spans="1:4" x14ac:dyDescent="0.25">
      <c r="A44">
        <v>30</v>
      </c>
      <c r="B44" s="1">
        <v>41536.634606481479</v>
      </c>
      <c r="C44">
        <v>532.4</v>
      </c>
      <c r="D44">
        <f t="shared" si="0"/>
        <v>634.4</v>
      </c>
    </row>
    <row r="45" spans="1:4" x14ac:dyDescent="0.25">
      <c r="A45">
        <v>31</v>
      </c>
      <c r="B45" s="1">
        <v>41536.635300925926</v>
      </c>
      <c r="C45">
        <v>550.1</v>
      </c>
      <c r="D45">
        <f t="shared" si="0"/>
        <v>652.1</v>
      </c>
    </row>
    <row r="46" spans="1:4" x14ac:dyDescent="0.25">
      <c r="A46">
        <v>32</v>
      </c>
      <c r="B46" s="1">
        <v>41536.635995370372</v>
      </c>
      <c r="C46">
        <v>554.9</v>
      </c>
      <c r="D46">
        <f t="shared" si="0"/>
        <v>656.9</v>
      </c>
    </row>
    <row r="47" spans="1:4" x14ac:dyDescent="0.25">
      <c r="A47">
        <v>33</v>
      </c>
      <c r="B47" s="1">
        <v>41536.636689814812</v>
      </c>
      <c r="C47">
        <v>558</v>
      </c>
      <c r="D47">
        <f t="shared" si="0"/>
        <v>660</v>
      </c>
    </row>
    <row r="48" spans="1:4" x14ac:dyDescent="0.25">
      <c r="A48">
        <v>34</v>
      </c>
      <c r="B48" s="1">
        <v>41536.637384259258</v>
      </c>
      <c r="C48">
        <v>570.20000000000005</v>
      </c>
      <c r="D48">
        <f t="shared" si="0"/>
        <v>672.2</v>
      </c>
    </row>
    <row r="49" spans="1:4" x14ac:dyDescent="0.25">
      <c r="A49">
        <v>35</v>
      </c>
      <c r="B49" s="1">
        <v>41536.638078703705</v>
      </c>
      <c r="C49">
        <v>583.6</v>
      </c>
      <c r="D49">
        <f t="shared" si="0"/>
        <v>685.6</v>
      </c>
    </row>
    <row r="50" spans="1:4" x14ac:dyDescent="0.25">
      <c r="A50">
        <v>36</v>
      </c>
      <c r="B50" s="1">
        <v>41536.638773148145</v>
      </c>
      <c r="C50">
        <v>598.29999999999995</v>
      </c>
      <c r="D50">
        <f t="shared" si="0"/>
        <v>700.3</v>
      </c>
    </row>
    <row r="51" spans="1:4" x14ac:dyDescent="0.25">
      <c r="A51">
        <v>37</v>
      </c>
      <c r="B51" s="1">
        <v>41536.639467592591</v>
      </c>
      <c r="C51">
        <v>603.20000000000005</v>
      </c>
      <c r="D51">
        <f t="shared" si="0"/>
        <v>705.2</v>
      </c>
    </row>
    <row r="52" spans="1:4" x14ac:dyDescent="0.25">
      <c r="A52">
        <v>38</v>
      </c>
      <c r="B52" s="1">
        <v>41536.640162037038</v>
      </c>
      <c r="C52">
        <v>608.70000000000005</v>
      </c>
      <c r="D52">
        <f t="shared" si="0"/>
        <v>710.7</v>
      </c>
    </row>
    <row r="53" spans="1:4" x14ac:dyDescent="0.25">
      <c r="A53">
        <v>39</v>
      </c>
      <c r="B53" s="1">
        <v>41536.640856481485</v>
      </c>
      <c r="C53">
        <v>614.20000000000005</v>
      </c>
      <c r="D53">
        <f t="shared" si="0"/>
        <v>716.2</v>
      </c>
    </row>
    <row r="54" spans="1:4" x14ac:dyDescent="0.25">
      <c r="A54">
        <v>40</v>
      </c>
      <c r="B54" s="1">
        <v>41536.641550925924</v>
      </c>
      <c r="C54">
        <v>617.20000000000005</v>
      </c>
      <c r="D54">
        <f t="shared" si="0"/>
        <v>719.2</v>
      </c>
    </row>
    <row r="55" spans="1:4" x14ac:dyDescent="0.25">
      <c r="A55">
        <v>41</v>
      </c>
      <c r="B55" s="1">
        <v>41536.642245370371</v>
      </c>
      <c r="C55">
        <v>622.70000000000005</v>
      </c>
      <c r="D55">
        <f t="shared" si="0"/>
        <v>724.7</v>
      </c>
    </row>
    <row r="56" spans="1:4" x14ac:dyDescent="0.25">
      <c r="A56">
        <v>42</v>
      </c>
      <c r="B56" s="1">
        <v>41536.642939814818</v>
      </c>
      <c r="C56">
        <v>630</v>
      </c>
      <c r="D56">
        <f t="shared" si="0"/>
        <v>732</v>
      </c>
    </row>
    <row r="57" spans="1:4" x14ac:dyDescent="0.25">
      <c r="A57">
        <v>43</v>
      </c>
      <c r="B57" s="1">
        <v>41536.643634259257</v>
      </c>
      <c r="C57">
        <v>636.79999999999995</v>
      </c>
      <c r="D57">
        <f t="shared" si="0"/>
        <v>738.8</v>
      </c>
    </row>
    <row r="58" spans="1:4" x14ac:dyDescent="0.25">
      <c r="A58">
        <v>44</v>
      </c>
      <c r="B58" s="1">
        <v>41536.644328703704</v>
      </c>
      <c r="C58">
        <v>647.1</v>
      </c>
      <c r="D58">
        <f t="shared" si="0"/>
        <v>749.1</v>
      </c>
    </row>
    <row r="59" spans="1:4" x14ac:dyDescent="0.25">
      <c r="A59">
        <v>45</v>
      </c>
      <c r="B59" s="1">
        <v>41536.64502314815</v>
      </c>
      <c r="C59">
        <v>656.9</v>
      </c>
      <c r="D59">
        <f t="shared" si="0"/>
        <v>758.9</v>
      </c>
    </row>
    <row r="60" spans="1:4" x14ac:dyDescent="0.25">
      <c r="A60">
        <v>46</v>
      </c>
      <c r="B60" s="1">
        <v>41536.64571759259</v>
      </c>
      <c r="C60">
        <v>657.5</v>
      </c>
      <c r="D60">
        <f t="shared" si="0"/>
        <v>759.5</v>
      </c>
    </row>
    <row r="61" spans="1:4" x14ac:dyDescent="0.25">
      <c r="A61">
        <v>47</v>
      </c>
      <c r="B61" s="1">
        <v>41536.646412037036</v>
      </c>
      <c r="C61">
        <v>657.5</v>
      </c>
      <c r="D61">
        <f t="shared" si="0"/>
        <v>759.5</v>
      </c>
    </row>
    <row r="62" spans="1:4" x14ac:dyDescent="0.25">
      <c r="A62">
        <v>48</v>
      </c>
      <c r="B62" s="1">
        <v>41536.647106481483</v>
      </c>
      <c r="C62">
        <v>660.6</v>
      </c>
      <c r="D62">
        <f t="shared" si="0"/>
        <v>762.6</v>
      </c>
    </row>
    <row r="63" spans="1:4" x14ac:dyDescent="0.25">
      <c r="A63">
        <v>49</v>
      </c>
      <c r="B63" s="1">
        <v>41536.647800925923</v>
      </c>
      <c r="C63">
        <v>662.4</v>
      </c>
      <c r="D63">
        <f t="shared" si="0"/>
        <v>764.4</v>
      </c>
    </row>
    <row r="64" spans="1:4" x14ac:dyDescent="0.25">
      <c r="A64">
        <v>50</v>
      </c>
      <c r="B64" s="1">
        <v>41536.648495370369</v>
      </c>
      <c r="C64">
        <v>668.5</v>
      </c>
      <c r="D64">
        <f t="shared" si="0"/>
        <v>770.5</v>
      </c>
    </row>
    <row r="65" spans="1:4" x14ac:dyDescent="0.25">
      <c r="A65">
        <v>51</v>
      </c>
      <c r="B65" s="1">
        <v>41536.649189814816</v>
      </c>
      <c r="C65">
        <v>670.3</v>
      </c>
      <c r="D65">
        <f t="shared" si="0"/>
        <v>772.3</v>
      </c>
    </row>
    <row r="66" spans="1:4" x14ac:dyDescent="0.25">
      <c r="A66">
        <v>52</v>
      </c>
      <c r="B66" s="1">
        <v>41536.649884259263</v>
      </c>
      <c r="C66">
        <v>676.4</v>
      </c>
      <c r="D66">
        <f t="shared" si="0"/>
        <v>778.4</v>
      </c>
    </row>
    <row r="67" spans="1:4" x14ac:dyDescent="0.25">
      <c r="A67">
        <v>53</v>
      </c>
      <c r="B67" s="1">
        <v>41536.650578703702</v>
      </c>
      <c r="C67">
        <v>678.3</v>
      </c>
      <c r="D67">
        <f t="shared" si="0"/>
        <v>780.3</v>
      </c>
    </row>
    <row r="68" spans="1:4" x14ac:dyDescent="0.25">
      <c r="A68">
        <v>54</v>
      </c>
      <c r="B68" s="1">
        <v>41536.651273148149</v>
      </c>
      <c r="C68">
        <v>696.6</v>
      </c>
      <c r="D68">
        <f t="shared" si="0"/>
        <v>798.6</v>
      </c>
    </row>
    <row r="69" spans="1:4" x14ac:dyDescent="0.25">
      <c r="A69">
        <v>55</v>
      </c>
      <c r="B69" s="1">
        <v>41536.651967592596</v>
      </c>
      <c r="C69">
        <v>696</v>
      </c>
      <c r="D69">
        <f t="shared" si="0"/>
        <v>798</v>
      </c>
    </row>
    <row r="70" spans="1:4" x14ac:dyDescent="0.25">
      <c r="A70">
        <v>56</v>
      </c>
      <c r="B70" s="1">
        <v>41536.652662037035</v>
      </c>
      <c r="C70">
        <v>702.7</v>
      </c>
      <c r="D70">
        <f t="shared" si="0"/>
        <v>804.7</v>
      </c>
    </row>
    <row r="71" spans="1:4" x14ac:dyDescent="0.25">
      <c r="A71">
        <v>57</v>
      </c>
      <c r="B71" s="1">
        <v>41536.653356481482</v>
      </c>
      <c r="C71">
        <v>708.2</v>
      </c>
      <c r="D71">
        <f t="shared" si="0"/>
        <v>810.2</v>
      </c>
    </row>
    <row r="72" spans="1:4" x14ac:dyDescent="0.25">
      <c r="A72">
        <v>58</v>
      </c>
      <c r="B72" s="1">
        <v>41536.654050925928</v>
      </c>
      <c r="C72">
        <v>711.2</v>
      </c>
      <c r="D72">
        <f t="shared" si="0"/>
        <v>813.2</v>
      </c>
    </row>
    <row r="73" spans="1:4" x14ac:dyDescent="0.25">
      <c r="A73">
        <v>59</v>
      </c>
      <c r="B73" s="1">
        <v>41536.654745370368</v>
      </c>
      <c r="C73">
        <v>696.6</v>
      </c>
      <c r="D73">
        <f t="shared" si="0"/>
        <v>798.6</v>
      </c>
    </row>
    <row r="74" spans="1:4" x14ac:dyDescent="0.25">
      <c r="A74">
        <v>60</v>
      </c>
      <c r="B74" s="1">
        <v>41536.655439814815</v>
      </c>
      <c r="C74">
        <v>682.5</v>
      </c>
      <c r="D74">
        <f t="shared" si="0"/>
        <v>784.5</v>
      </c>
    </row>
    <row r="75" spans="1:4" x14ac:dyDescent="0.25">
      <c r="A75">
        <v>61</v>
      </c>
      <c r="B75" s="1">
        <v>41536.656134259261</v>
      </c>
      <c r="C75">
        <v>681.3</v>
      </c>
      <c r="D75">
        <f t="shared" si="0"/>
        <v>783.3</v>
      </c>
    </row>
    <row r="76" spans="1:4" x14ac:dyDescent="0.25">
      <c r="A76">
        <v>62</v>
      </c>
      <c r="B76" s="1">
        <v>41536.656828703701</v>
      </c>
      <c r="C76">
        <v>680.1</v>
      </c>
      <c r="D76">
        <f t="shared" si="0"/>
        <v>782.1</v>
      </c>
    </row>
    <row r="77" spans="1:4" x14ac:dyDescent="0.25">
      <c r="A77">
        <v>63</v>
      </c>
      <c r="B77" s="1">
        <v>41536.657523148147</v>
      </c>
      <c r="C77">
        <v>679.5</v>
      </c>
      <c r="D77">
        <f t="shared" si="0"/>
        <v>781.5</v>
      </c>
    </row>
    <row r="78" spans="1:4" x14ac:dyDescent="0.25">
      <c r="A78">
        <v>64</v>
      </c>
      <c r="B78" s="1">
        <v>41536.658217592594</v>
      </c>
      <c r="C78">
        <v>679.5</v>
      </c>
      <c r="D78">
        <f t="shared" si="0"/>
        <v>781.5</v>
      </c>
    </row>
    <row r="79" spans="1:4" x14ac:dyDescent="0.25">
      <c r="A79">
        <v>65</v>
      </c>
      <c r="B79" s="1">
        <v>41536.658912037034</v>
      </c>
      <c r="C79">
        <v>671.6</v>
      </c>
      <c r="D79">
        <f t="shared" si="0"/>
        <v>773.6</v>
      </c>
    </row>
    <row r="80" spans="1:4" x14ac:dyDescent="0.25">
      <c r="A80">
        <v>66</v>
      </c>
      <c r="B80" s="1">
        <v>41536.65960648148</v>
      </c>
      <c r="C80">
        <v>671.6</v>
      </c>
      <c r="D80">
        <f t="shared" ref="D80:D108" si="1">C80+$B$9</f>
        <v>773.6</v>
      </c>
    </row>
    <row r="81" spans="1:4" x14ac:dyDescent="0.25">
      <c r="A81">
        <v>67</v>
      </c>
      <c r="B81" s="1">
        <v>41536.660300925927</v>
      </c>
      <c r="C81">
        <v>641</v>
      </c>
      <c r="D81">
        <f t="shared" si="1"/>
        <v>743</v>
      </c>
    </row>
    <row r="82" spans="1:4" x14ac:dyDescent="0.25">
      <c r="A82">
        <v>68</v>
      </c>
      <c r="B82" s="1">
        <v>41536.660995370374</v>
      </c>
      <c r="C82">
        <v>630</v>
      </c>
      <c r="D82">
        <f t="shared" si="1"/>
        <v>732</v>
      </c>
    </row>
    <row r="83" spans="1:4" x14ac:dyDescent="0.25">
      <c r="A83">
        <v>69</v>
      </c>
      <c r="B83" s="1">
        <v>41536.661689814813</v>
      </c>
      <c r="C83">
        <v>622.70000000000005</v>
      </c>
      <c r="D83">
        <f t="shared" si="1"/>
        <v>724.7</v>
      </c>
    </row>
    <row r="84" spans="1:4" x14ac:dyDescent="0.25">
      <c r="A84">
        <v>70</v>
      </c>
      <c r="B84" s="1">
        <v>41536.66238425926</v>
      </c>
      <c r="C84">
        <v>616</v>
      </c>
      <c r="D84">
        <f t="shared" si="1"/>
        <v>718</v>
      </c>
    </row>
    <row r="85" spans="1:4" x14ac:dyDescent="0.25">
      <c r="A85">
        <v>71</v>
      </c>
      <c r="B85" s="1">
        <v>41536.663078703707</v>
      </c>
      <c r="C85">
        <v>611.1</v>
      </c>
      <c r="D85">
        <f t="shared" si="1"/>
        <v>713.1</v>
      </c>
    </row>
    <row r="86" spans="1:4" x14ac:dyDescent="0.25">
      <c r="A86">
        <v>72</v>
      </c>
      <c r="B86" s="1">
        <v>41536.663773148146</v>
      </c>
      <c r="C86">
        <v>590.4</v>
      </c>
      <c r="D86">
        <f t="shared" si="1"/>
        <v>692.4</v>
      </c>
    </row>
    <row r="87" spans="1:4" x14ac:dyDescent="0.25">
      <c r="A87">
        <v>73</v>
      </c>
      <c r="B87" s="1">
        <v>41536.664467592593</v>
      </c>
      <c r="C87">
        <v>581.79999999999995</v>
      </c>
      <c r="D87">
        <f t="shared" si="1"/>
        <v>683.8</v>
      </c>
    </row>
    <row r="88" spans="1:4" x14ac:dyDescent="0.25">
      <c r="A88">
        <v>74</v>
      </c>
      <c r="B88" s="1">
        <v>41536.665162037039</v>
      </c>
      <c r="C88">
        <v>575.70000000000005</v>
      </c>
      <c r="D88">
        <f t="shared" si="1"/>
        <v>677.7</v>
      </c>
    </row>
    <row r="89" spans="1:4" x14ac:dyDescent="0.25">
      <c r="A89">
        <v>75</v>
      </c>
      <c r="B89" s="1">
        <v>41536.665856481479</v>
      </c>
      <c r="C89">
        <v>565.9</v>
      </c>
      <c r="D89">
        <f t="shared" si="1"/>
        <v>667.9</v>
      </c>
    </row>
    <row r="90" spans="1:4" x14ac:dyDescent="0.25">
      <c r="A90">
        <v>76</v>
      </c>
      <c r="B90" s="1">
        <v>41536.666550925926</v>
      </c>
      <c r="C90">
        <v>558.6</v>
      </c>
      <c r="D90">
        <f t="shared" si="1"/>
        <v>660.6</v>
      </c>
    </row>
    <row r="91" spans="1:4" x14ac:dyDescent="0.25">
      <c r="A91">
        <v>77</v>
      </c>
      <c r="B91" s="1">
        <v>41536.667245370372</v>
      </c>
      <c r="C91">
        <v>556.20000000000005</v>
      </c>
      <c r="D91">
        <f t="shared" si="1"/>
        <v>658.2</v>
      </c>
    </row>
    <row r="92" spans="1:4" x14ac:dyDescent="0.25">
      <c r="A92">
        <v>78</v>
      </c>
      <c r="B92" s="1">
        <v>41536.667939814812</v>
      </c>
      <c r="C92">
        <v>548.79999999999995</v>
      </c>
      <c r="D92">
        <f t="shared" si="1"/>
        <v>650.79999999999995</v>
      </c>
    </row>
    <row r="93" spans="1:4" x14ac:dyDescent="0.25">
      <c r="A93">
        <v>79</v>
      </c>
      <c r="B93" s="1">
        <v>41536.668634259258</v>
      </c>
      <c r="C93">
        <v>541.5</v>
      </c>
      <c r="D93">
        <f t="shared" si="1"/>
        <v>643.5</v>
      </c>
    </row>
    <row r="94" spans="1:4" x14ac:dyDescent="0.25">
      <c r="A94">
        <v>80</v>
      </c>
      <c r="B94" s="1">
        <v>41536.669328703705</v>
      </c>
      <c r="C94">
        <v>534.20000000000005</v>
      </c>
      <c r="D94">
        <f t="shared" si="1"/>
        <v>636.20000000000005</v>
      </c>
    </row>
    <row r="95" spans="1:4" x14ac:dyDescent="0.25">
      <c r="A95">
        <v>81</v>
      </c>
      <c r="B95" s="1">
        <v>41536.670023148145</v>
      </c>
      <c r="C95">
        <v>528.1</v>
      </c>
      <c r="D95">
        <f t="shared" si="1"/>
        <v>630.1</v>
      </c>
    </row>
    <row r="96" spans="1:4" x14ac:dyDescent="0.25">
      <c r="A96">
        <v>82</v>
      </c>
      <c r="B96" s="1">
        <v>41536.670717592591</v>
      </c>
      <c r="C96">
        <v>522</v>
      </c>
      <c r="D96">
        <f t="shared" si="1"/>
        <v>624</v>
      </c>
    </row>
    <row r="97" spans="1:4" x14ac:dyDescent="0.25">
      <c r="A97">
        <v>83</v>
      </c>
      <c r="B97" s="1">
        <v>41536.671412037038</v>
      </c>
      <c r="C97">
        <v>512.20000000000005</v>
      </c>
      <c r="D97">
        <f t="shared" si="1"/>
        <v>614.20000000000005</v>
      </c>
    </row>
    <row r="98" spans="1:4" x14ac:dyDescent="0.25">
      <c r="A98">
        <v>84</v>
      </c>
      <c r="B98" s="1">
        <v>41536.672106481485</v>
      </c>
      <c r="C98">
        <v>509.8</v>
      </c>
      <c r="D98">
        <f t="shared" si="1"/>
        <v>611.79999999999995</v>
      </c>
    </row>
    <row r="99" spans="1:4" x14ac:dyDescent="0.25">
      <c r="A99">
        <v>85</v>
      </c>
      <c r="B99" s="1">
        <v>41536.672800925924</v>
      </c>
      <c r="C99">
        <v>511.6</v>
      </c>
      <c r="D99">
        <f t="shared" si="1"/>
        <v>613.6</v>
      </c>
    </row>
    <row r="100" spans="1:4" x14ac:dyDescent="0.25">
      <c r="A100">
        <v>86</v>
      </c>
      <c r="B100" s="1">
        <v>41536.673495370371</v>
      </c>
      <c r="C100">
        <v>514</v>
      </c>
      <c r="D100">
        <f t="shared" si="1"/>
        <v>616</v>
      </c>
    </row>
    <row r="101" spans="1:4" x14ac:dyDescent="0.25">
      <c r="A101">
        <v>87</v>
      </c>
      <c r="B101" s="1">
        <v>41536.674189814818</v>
      </c>
      <c r="C101">
        <v>524.4</v>
      </c>
      <c r="D101">
        <f t="shared" si="1"/>
        <v>626.4</v>
      </c>
    </row>
    <row r="102" spans="1:4" x14ac:dyDescent="0.25">
      <c r="A102">
        <v>88</v>
      </c>
      <c r="B102" s="1">
        <v>41536.674884259257</v>
      </c>
      <c r="C102">
        <v>563.5</v>
      </c>
      <c r="D102">
        <f t="shared" si="1"/>
        <v>665.5</v>
      </c>
    </row>
    <row r="103" spans="1:4" x14ac:dyDescent="0.25">
      <c r="A103">
        <v>89</v>
      </c>
      <c r="B103" s="1">
        <v>41536.675578703704</v>
      </c>
      <c r="C103">
        <v>536</v>
      </c>
      <c r="D103">
        <f t="shared" si="1"/>
        <v>638</v>
      </c>
    </row>
    <row r="104" spans="1:4" x14ac:dyDescent="0.25">
      <c r="A104">
        <v>90</v>
      </c>
      <c r="B104" s="1">
        <v>41536.67627314815</v>
      </c>
      <c r="C104">
        <v>500.6</v>
      </c>
      <c r="D104">
        <f>C104+$B$9</f>
        <v>602.6</v>
      </c>
    </row>
    <row r="105" spans="1:4" x14ac:dyDescent="0.25">
      <c r="A105">
        <v>91</v>
      </c>
      <c r="B105" s="1">
        <v>41536.67696759259</v>
      </c>
      <c r="C105">
        <v>427.4</v>
      </c>
      <c r="D105">
        <f t="shared" si="1"/>
        <v>529.4</v>
      </c>
    </row>
    <row r="106" spans="1:4" x14ac:dyDescent="0.25">
      <c r="A106">
        <v>92</v>
      </c>
      <c r="B106" s="1">
        <v>41536.677662037036</v>
      </c>
      <c r="C106">
        <v>436.5</v>
      </c>
      <c r="D106">
        <f t="shared" si="1"/>
        <v>538.5</v>
      </c>
    </row>
    <row r="107" spans="1:4" x14ac:dyDescent="0.25">
      <c r="A107">
        <v>93</v>
      </c>
      <c r="B107" s="1">
        <v>41536.678356481483</v>
      </c>
      <c r="C107">
        <v>446.9</v>
      </c>
      <c r="D107">
        <f t="shared" si="1"/>
        <v>548.9</v>
      </c>
    </row>
    <row r="108" spans="1:4" x14ac:dyDescent="0.25">
      <c r="A108">
        <v>94</v>
      </c>
      <c r="B108" s="1">
        <v>41536.679050925923</v>
      </c>
      <c r="C108">
        <v>442</v>
      </c>
      <c r="D108">
        <f t="shared" si="1"/>
        <v>544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Air Exchange Rate Analysis</vt:lpstr>
      <vt:lpstr>Raw Data</vt:lpstr>
      <vt:lpstr>Concentration Analysis</vt:lpstr>
      <vt:lpstr>Air Exchange Rate Plot</vt:lpstr>
      <vt:lpstr>CO2 measurement lab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Faith C. Neff</dc:creator>
  <cp:lastModifiedBy>rcw180</cp:lastModifiedBy>
  <dcterms:created xsi:type="dcterms:W3CDTF">2013-09-19T23:22:48Z</dcterms:created>
  <dcterms:modified xsi:type="dcterms:W3CDTF">2013-09-26T23:55:42Z</dcterms:modified>
</cp:coreProperties>
</file>