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615"/>
  <workbookPr/>
  <mc:AlternateContent xmlns:mc="http://schemas.openxmlformats.org/markup-compatibility/2006">
    <mc:Choice Requires="x15">
      <x15ac:absPath xmlns:x15ac="http://schemas.microsoft.com/office/spreadsheetml/2010/11/ac" url="/Users/josephhollingsworth/Desktop/"/>
    </mc:Choice>
  </mc:AlternateContent>
  <bookViews>
    <workbookView xWindow="0" yWindow="0" windowWidth="28800" windowHeight="18000" tabRatio="500" activeTab="5"/>
  </bookViews>
  <sheets>
    <sheet name="Model" sheetId="1" r:id="rId1"/>
    <sheet name="Graph" sheetId="2" r:id="rId2"/>
    <sheet name="Questions" sheetId="3" r:id="rId3"/>
    <sheet name="Equations" sheetId="4" r:id="rId4"/>
    <sheet name="Logistic Growth Model" sheetId="6" r:id="rId5"/>
    <sheet name="Calculation Error discussion" sheetId="7" r:id="rId6"/>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2" i="6" l="1"/>
  <c r="A3" i="6"/>
  <c r="A4" i="6"/>
  <c r="A5" i="6"/>
  <c r="A6" i="6"/>
  <c r="B3" i="6"/>
  <c r="B4" i="6"/>
  <c r="B5" i="6"/>
  <c r="B6" i="6"/>
  <c r="B2" i="6"/>
  <c r="B7"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17" i="1"/>
  <c r="B18" i="1"/>
  <c r="B19" i="1"/>
  <c r="B20" i="1"/>
  <c r="B21" i="1"/>
  <c r="B22" i="1"/>
  <c r="B23" i="1"/>
  <c r="B24" i="1"/>
  <c r="B16" i="1"/>
  <c r="A57" i="1"/>
  <c r="A58" i="1"/>
  <c r="A59" i="1"/>
  <c r="A60" i="1"/>
  <c r="A61" i="1"/>
  <c r="A62" i="1"/>
  <c r="A63" i="1"/>
  <c r="A64" i="1"/>
  <c r="A65" i="1"/>
  <c r="A66" i="1"/>
  <c r="A6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17" i="1"/>
  <c r="A16" i="1"/>
</calcChain>
</file>

<file path=xl/sharedStrings.xml><?xml version="1.0" encoding="utf-8"?>
<sst xmlns="http://schemas.openxmlformats.org/spreadsheetml/2006/main" count="35" uniqueCount="35">
  <si>
    <t>Joseph Hollingsworth</t>
  </si>
  <si>
    <t>ENG 115</t>
  </si>
  <si>
    <t>Growth Rate</t>
  </si>
  <si>
    <t>Year</t>
  </si>
  <si>
    <t>Lab 03</t>
  </si>
  <si>
    <t>Data Start Year</t>
  </si>
  <si>
    <t>Model Start Year</t>
  </si>
  <si>
    <t>Increment</t>
  </si>
  <si>
    <t>Model Year</t>
  </si>
  <si>
    <t>Model Populations</t>
  </si>
  <si>
    <t>Q:Use your model to determine the doubling time (rounded to the nearest year) at the growth rate you calculated above. You may need to increase the number of years Excel calculates to determine this on your model page. Check your model prediction with the hand calculation you did at the beginning of lab. State the doubling time from your hand calculation and the double time provided by your model.  Does the doubling time from your model match the doubling time from your hand calculation?</t>
  </si>
  <si>
    <t>Q:Does an exponential growth model seem like a reasonable model for human population growth? Why or why not?</t>
  </si>
  <si>
    <t>Q:What growth rate do you think is reasonable for your chosen place? Justify your recommendation as much as possible using the information you have on your chosen area and simulations you run using your spreadsheet model. One way to start could be by suggesting a carrying capacity for your place and adjusting the growth rate so that the capacity is not exceeded over a 50-year period. Be sure to include this carrying capacity value in your justification.</t>
  </si>
  <si>
    <t>A:Based on only the model I would estimate that it would take closest to 43 years for the population to double. This lines up with what I got in my calculation of 43.32 years. This would be in the year 2055 since I started in 2012</t>
  </si>
  <si>
    <t>Population 2012</t>
  </si>
  <si>
    <t>Population 2005</t>
  </si>
  <si>
    <t>Equations</t>
  </si>
  <si>
    <t>General Equations</t>
  </si>
  <si>
    <t>Change in Population Size =                               (Births + Immigration) - (Deaths + Emigration)</t>
  </si>
  <si>
    <t>r = b - d + i - m</t>
  </si>
  <si>
    <t>P(t) = P(0)*e^rt</t>
  </si>
  <si>
    <t>Final population = initial population * e^Change in Population size * time</t>
  </si>
  <si>
    <t>In some situations exponential growth models work perfectly fine for human population growth and most of human population growth throughout the past 2 centuries has been exponential. However since it seems that the world is getting close to carrying capacity of humans it is possible that we will see a hault in exponential population growth. Some scientists say that Covid-19 is the first of a wave of diseases that will occur because the world is at such a high population.</t>
  </si>
  <si>
    <t>Parameters</t>
  </si>
  <si>
    <t>Carrying Capacity</t>
  </si>
  <si>
    <t>A: I think that my estimated growth rate for vancouver of 1.6% will actually be fairly accurate and the carrying capacity for Vancouver and the surrounding areas is quite high I would estimate almost 4 million, however at some point the population growth growth will be taking place moreso in the area bordering Vancouver since much of Vancouver is already built up into skyscrapers and can't house many more peopple. Because Vancouver is higher north than most of the world's big cities it will be less affected by climate change and at the rate we are going it will soon be one of the best places to live on the planet. Vancouver is located in a bay so it has a lot of access and ports to become one of the worlds largest cities.</t>
  </si>
  <si>
    <r>
      <rPr>
        <sz val="12"/>
        <color rgb="FF222222"/>
        <rFont val="STIXGeneral-Italic"/>
      </rPr>
      <t>Pt</t>
    </r>
    <r>
      <rPr>
        <sz val="12"/>
        <color rgb="FF222222"/>
        <rFont val="STIXGeneral-Regular"/>
      </rPr>
      <t>+1=</t>
    </r>
    <r>
      <rPr>
        <sz val="12"/>
        <color rgb="FF222222"/>
        <rFont val="STIXGeneral-Italic"/>
      </rPr>
      <t>Pt</t>
    </r>
    <r>
      <rPr>
        <sz val="12"/>
        <color rgb="FF222222"/>
        <rFont val="STIXGeneral-Regular"/>
      </rPr>
      <t>+</t>
    </r>
    <r>
      <rPr>
        <sz val="12"/>
        <color rgb="FF222222"/>
        <rFont val="STIXGeneral-Italic"/>
      </rPr>
      <t>rPt</t>
    </r>
    <r>
      <rPr>
        <sz val="12"/>
        <color rgb="FF222222"/>
        <rFont val="STIXSizeTwoSym"/>
      </rPr>
      <t>(</t>
    </r>
    <r>
      <rPr>
        <sz val="12"/>
        <color rgb="FF222222"/>
        <rFont val="STIXGeneral-Regular"/>
      </rPr>
      <t>1−</t>
    </r>
    <r>
      <rPr>
        <sz val="12"/>
        <color rgb="FF222222"/>
        <rFont val="STIXGeneral-Italic"/>
      </rPr>
      <t>PtM</t>
    </r>
    <r>
      <rPr>
        <sz val="12"/>
        <color rgb="FF222222"/>
        <rFont val="STIXSizeTwoSym"/>
      </rPr>
      <t>)</t>
    </r>
  </si>
  <si>
    <t xml:space="preserve"> </t>
  </si>
  <si>
    <t>The first error with my "r" value is it cannot compute for anything unexpected that may occur such as Covid-19 or any diseases or catastrophes that can happen. My value of "r" also does not consider the fact that the space in a city is limited and so is the food. You cannot keep building after a certain point so it cannot grow infinitely.</t>
  </si>
  <si>
    <t>Discuss the error associated with the method you used to calculate your r value.</t>
  </si>
  <si>
    <t xml:space="preserve">Discuss at least two other methods you could use to determine a better estimate of your population's growth rate constant r. </t>
  </si>
  <si>
    <t>To better determine the population growth rate you have to consider the world population changes and how that might change who is immigrating and other effects it may have on the city population. You also can use the longer trend of the change in r every year to determine a more accurate value for "r." (If every year more people are joining than the year before or less people than previous yearsl.</t>
  </si>
  <si>
    <t>How much does your estimate of future population change when you change r? For a quantitative measure of that sensitivity, calculate, for different changes in r:</t>
  </si>
  <si>
    <t> e= (change in P2070)/(change in r)</t>
  </si>
  <si>
    <t>Prof. Vergara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</si>
</sst>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6" formatCode="0.000"/>
    <numFmt numFmtId="169" formatCode="0E+00"/>
  </numFmts>
  <fonts count="7"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Helvetica Neue"/>
      <family val="2"/>
    </font>
    <font>
      <sz val="12"/>
      <color rgb="FF222222"/>
      <name val="STIXGeneral-Italic"/>
    </font>
    <font>
      <sz val="12"/>
      <color rgb="FF222222"/>
      <name val="STIXGeneral-Regular"/>
    </font>
    <font>
      <sz val="12"/>
      <color rgb="FF222222"/>
      <name val="STIXSizeTwoSym"/>
    </font>
  </fonts>
  <fills count="7">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6">
    <xf numFmtId="0" fontId="0" fillId="0" borderId="0" xfId="0"/>
    <xf numFmtId="14" fontId="0" fillId="0" borderId="0" xfId="0" applyNumberFormat="1"/>
    <xf numFmtId="11" fontId="0" fillId="0" borderId="0" xfId="0" applyNumberFormat="1"/>
    <xf numFmtId="2" fontId="0" fillId="0" borderId="0" xfId="0" applyNumberFormat="1"/>
    <xf numFmtId="0" fontId="0" fillId="2" borderId="1" xfId="0" applyFill="1" applyBorder="1" applyAlignment="1"/>
    <xf numFmtId="11" fontId="0" fillId="2" borderId="1" xfId="0" applyNumberFormat="1" applyFill="1" applyBorder="1" applyAlignment="1"/>
    <xf numFmtId="0" fontId="0" fillId="3" borderId="1" xfId="0" applyFill="1" applyBorder="1"/>
    <xf numFmtId="11" fontId="0" fillId="3" borderId="1" xfId="0" applyNumberFormat="1" applyFill="1" applyBorder="1"/>
    <xf numFmtId="10" fontId="0" fillId="3" borderId="1" xfId="0" applyNumberFormat="1" applyFill="1" applyBorder="1"/>
    <xf numFmtId="0" fontId="0" fillId="0" borderId="0" xfId="0" applyAlignment="1">
      <alignment wrapText="1"/>
    </xf>
    <xf numFmtId="0" fontId="0" fillId="0" borderId="0" xfId="0" applyFont="1" applyAlignment="1">
      <alignment wrapText="1"/>
    </xf>
    <xf numFmtId="0" fontId="3" fillId="0" borderId="0" xfId="0" applyFont="1" applyAlignment="1">
      <alignment wrapText="1"/>
    </xf>
    <xf numFmtId="1" fontId="0" fillId="2" borderId="1" xfId="0" applyNumberFormat="1" applyFill="1" applyBorder="1" applyAlignment="1"/>
    <xf numFmtId="0" fontId="0" fillId="4" borderId="1" xfId="0" applyFill="1" applyBorder="1"/>
    <xf numFmtId="11" fontId="0" fillId="4" borderId="1" xfId="0" applyNumberFormat="1" applyFill="1" applyBorder="1"/>
    <xf numFmtId="1" fontId="0" fillId="4" borderId="1" xfId="0" applyNumberFormat="1" applyFill="1" applyBorder="1"/>
    <xf numFmtId="166" fontId="0" fillId="4" borderId="1" xfId="0" applyNumberFormat="1" applyFill="1" applyBorder="1"/>
    <xf numFmtId="169" fontId="0" fillId="4" borderId="1" xfId="0" applyNumberFormat="1" applyFill="1" applyBorder="1"/>
    <xf numFmtId="0" fontId="0" fillId="5" borderId="1" xfId="0" applyFill="1" applyBorder="1"/>
    <xf numFmtId="0" fontId="4" fillId="5" borderId="1" xfId="0" applyFont="1" applyFill="1" applyBorder="1" applyAlignment="1">
      <alignment wrapText="1"/>
    </xf>
    <xf numFmtId="0" fontId="0" fillId="0" borderId="0" xfId="0" applyFill="1" applyBorder="1" applyAlignment="1"/>
    <xf numFmtId="1" fontId="0" fillId="0" borderId="0" xfId="0" applyNumberFormat="1" applyFill="1" applyBorder="1" applyAlignment="1"/>
    <xf numFmtId="11" fontId="0" fillId="0" borderId="0" xfId="0" applyNumberFormat="1" applyFill="1" applyBorder="1" applyAlignment="1"/>
    <xf numFmtId="0" fontId="0" fillId="0" borderId="0" xfId="0" applyFill="1" applyBorder="1"/>
    <xf numFmtId="0" fontId="3" fillId="6" borderId="1" xfId="0" applyFont="1" applyFill="1" applyBorder="1" applyAlignment="1">
      <alignment wrapText="1"/>
    </xf>
    <xf numFmtId="0" fontId="0" fillId="6" borderId="1" xfId="0" applyFont="1" applyFill="1" applyBorder="1" applyAlignment="1">
      <alignment wrapText="1"/>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Vancouver Canada estimated</a:t>
            </a:r>
            <a:r>
              <a:rPr lang="en-US" baseline="0"/>
              <a:t> Population growth</a:t>
            </a:r>
            <a:endParaRPr lang="en-US"/>
          </a:p>
        </c:rich>
      </c:tx>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diamond"/>
            <c:size val="6"/>
            <c:spPr>
              <a:solidFill>
                <a:schemeClr val="accent1"/>
              </a:solidFill>
              <a:ln w="9525">
                <a:solidFill>
                  <a:schemeClr val="accent1"/>
                </a:solidFill>
                <a:round/>
              </a:ln>
              <a:effectLst/>
            </c:spPr>
          </c:marker>
          <c:xVal>
            <c:numRef>
              <c:f>Model!$A$16:$A$67</c:f>
              <c:numCache>
                <c:formatCode>General</c:formatCode>
                <c:ptCount val="52"/>
                <c:pt idx="0">
                  <c:v>2012.0</c:v>
                </c:pt>
                <c:pt idx="1">
                  <c:v>2013.0</c:v>
                </c:pt>
                <c:pt idx="2">
                  <c:v>2014.0</c:v>
                </c:pt>
                <c:pt idx="3">
                  <c:v>2015.0</c:v>
                </c:pt>
                <c:pt idx="4">
                  <c:v>2016.0</c:v>
                </c:pt>
                <c:pt idx="5">
                  <c:v>2017.0</c:v>
                </c:pt>
                <c:pt idx="6">
                  <c:v>2018.0</c:v>
                </c:pt>
                <c:pt idx="7">
                  <c:v>2019.0</c:v>
                </c:pt>
                <c:pt idx="8">
                  <c:v>2020.0</c:v>
                </c:pt>
                <c:pt idx="9">
                  <c:v>2021.0</c:v>
                </c:pt>
                <c:pt idx="10">
                  <c:v>2022.0</c:v>
                </c:pt>
                <c:pt idx="11">
                  <c:v>2023.0</c:v>
                </c:pt>
                <c:pt idx="12">
                  <c:v>2024.0</c:v>
                </c:pt>
                <c:pt idx="13">
                  <c:v>2025.0</c:v>
                </c:pt>
                <c:pt idx="14">
                  <c:v>2026.0</c:v>
                </c:pt>
                <c:pt idx="15">
                  <c:v>2027.0</c:v>
                </c:pt>
                <c:pt idx="16">
                  <c:v>2028.0</c:v>
                </c:pt>
                <c:pt idx="17">
                  <c:v>2029.0</c:v>
                </c:pt>
                <c:pt idx="18">
                  <c:v>2030.0</c:v>
                </c:pt>
                <c:pt idx="19">
                  <c:v>2031.0</c:v>
                </c:pt>
                <c:pt idx="20">
                  <c:v>2032.0</c:v>
                </c:pt>
                <c:pt idx="21">
                  <c:v>2033.0</c:v>
                </c:pt>
                <c:pt idx="22">
                  <c:v>2034.0</c:v>
                </c:pt>
                <c:pt idx="23">
                  <c:v>2035.0</c:v>
                </c:pt>
                <c:pt idx="24">
                  <c:v>2036.0</c:v>
                </c:pt>
                <c:pt idx="25">
                  <c:v>2037.0</c:v>
                </c:pt>
                <c:pt idx="26">
                  <c:v>2038.0</c:v>
                </c:pt>
                <c:pt idx="27">
                  <c:v>2039.0</c:v>
                </c:pt>
                <c:pt idx="28">
                  <c:v>2040.0</c:v>
                </c:pt>
                <c:pt idx="29">
                  <c:v>2041.0</c:v>
                </c:pt>
                <c:pt idx="30">
                  <c:v>2042.0</c:v>
                </c:pt>
                <c:pt idx="31">
                  <c:v>2043.0</c:v>
                </c:pt>
                <c:pt idx="32">
                  <c:v>2044.0</c:v>
                </c:pt>
                <c:pt idx="33">
                  <c:v>2045.0</c:v>
                </c:pt>
                <c:pt idx="34">
                  <c:v>2046.0</c:v>
                </c:pt>
                <c:pt idx="35">
                  <c:v>2047.0</c:v>
                </c:pt>
                <c:pt idx="36">
                  <c:v>2048.0</c:v>
                </c:pt>
                <c:pt idx="37">
                  <c:v>2049.0</c:v>
                </c:pt>
                <c:pt idx="38">
                  <c:v>2050.0</c:v>
                </c:pt>
                <c:pt idx="39">
                  <c:v>2051.0</c:v>
                </c:pt>
                <c:pt idx="40">
                  <c:v>2052.0</c:v>
                </c:pt>
                <c:pt idx="41">
                  <c:v>2053.0</c:v>
                </c:pt>
                <c:pt idx="42">
                  <c:v>2054.0</c:v>
                </c:pt>
                <c:pt idx="43">
                  <c:v>2055.0</c:v>
                </c:pt>
                <c:pt idx="44">
                  <c:v>2056.0</c:v>
                </c:pt>
                <c:pt idx="45">
                  <c:v>2057.0</c:v>
                </c:pt>
                <c:pt idx="46">
                  <c:v>2058.0</c:v>
                </c:pt>
                <c:pt idx="47">
                  <c:v>2059.0</c:v>
                </c:pt>
                <c:pt idx="48">
                  <c:v>2060.0</c:v>
                </c:pt>
                <c:pt idx="49">
                  <c:v>2061.0</c:v>
                </c:pt>
                <c:pt idx="50">
                  <c:v>2062.0</c:v>
                </c:pt>
                <c:pt idx="51">
                  <c:v>2063.0</c:v>
                </c:pt>
              </c:numCache>
            </c:numRef>
          </c:xVal>
          <c:yVal>
            <c:numRef>
              <c:f>Model!$C$16:$C$67</c:f>
              <c:numCache>
                <c:formatCode>0.00E+00</c:formatCode>
                <c:ptCount val="52"/>
                <c:pt idx="0">
                  <c:v>2.347E6</c:v>
                </c:pt>
                <c:pt idx="1">
                  <c:v>2.3848540246481E6</c:v>
                </c:pt>
                <c:pt idx="2">
                  <c:v>2.42331858495111E6</c:v>
                </c:pt>
                <c:pt idx="3">
                  <c:v>2.46240352804653E6</c:v>
                </c:pt>
                <c:pt idx="4">
                  <c:v>2.50211885989325E6</c:v>
                </c:pt>
                <c:pt idx="5">
                  <c:v>2.54247474783313E6</c:v>
                </c:pt>
                <c:pt idx="6">
                  <c:v>2.58348152319387E6</c:v>
                </c:pt>
                <c:pt idx="7">
                  <c:v>2.62514968393392E6</c:v>
                </c:pt>
                <c:pt idx="8">
                  <c:v>2.66748989733E6</c:v>
                </c:pt>
                <c:pt idx="9">
                  <c:v>2.71051300270797E6</c:v>
                </c:pt>
                <c:pt idx="10">
                  <c:v>2.75423001421778E6</c:v>
                </c:pt>
                <c:pt idx="11">
                  <c:v>2.79865212365312E6</c:v>
                </c:pt>
                <c:pt idx="12">
                  <c:v>2.84379070331662E6</c:v>
                </c:pt>
                <c:pt idx="13">
                  <c:v>2.88965730893119E6</c:v>
                </c:pt>
                <c:pt idx="14">
                  <c:v>2.93626368259837E6</c:v>
                </c:pt>
                <c:pt idx="15">
                  <c:v>2.98362175580434E6</c:v>
                </c:pt>
                <c:pt idx="16">
                  <c:v>3.03174365247449E6</c:v>
                </c:pt>
                <c:pt idx="17">
                  <c:v>3.08064169207717E6</c:v>
                </c:pt>
                <c:pt idx="18">
                  <c:v>3.13032839277758E6</c:v>
                </c:pt>
                <c:pt idx="19">
                  <c:v>3.18081647464246E6</c:v>
                </c:pt>
                <c:pt idx="20">
                  <c:v>3.23211886289649E6</c:v>
                </c:pt>
                <c:pt idx="21">
                  <c:v>3.28424869123125E6</c:v>
                </c:pt>
                <c:pt idx="22">
                  <c:v>3.3372193051675E6</c:v>
                </c:pt>
                <c:pt idx="23">
                  <c:v>3.39104426547169E6</c:v>
                </c:pt>
                <c:pt idx="24">
                  <c:v>3.44573735162763E6</c:v>
                </c:pt>
                <c:pt idx="25">
                  <c:v>3.50131256536406E6</c:v>
                </c:pt>
                <c:pt idx="26">
                  <c:v>3.55778413423923E6</c:v>
                </c:pt>
                <c:pt idx="27">
                  <c:v>3.61516651528317E6</c:v>
                </c:pt>
                <c:pt idx="28">
                  <c:v>3.67347439869881E6</c:v>
                </c:pt>
                <c:pt idx="29">
                  <c:v>3.73272271162277E6</c:v>
                </c:pt>
                <c:pt idx="30">
                  <c:v>3.79292662194672E6</c:v>
                </c:pt>
                <c:pt idx="31">
                  <c:v>3.8541015422005E6</c:v>
                </c:pt>
                <c:pt idx="32">
                  <c:v>3.9162631334978E6</c:v>
                </c:pt>
                <c:pt idx="33">
                  <c:v>3.97942730954547E6</c:v>
                </c:pt>
                <c:pt idx="34">
                  <c:v>4.04361024071755E6</c:v>
                </c:pt>
                <c:pt idx="35">
                  <c:v>4.10882835819495E6</c:v>
                </c:pt>
                <c:pt idx="36">
                  <c:v>4.17509835817192E6</c:v>
                </c:pt>
                <c:pt idx="37">
                  <c:v>4.24243720613037E6</c:v>
                </c:pt>
                <c:pt idx="38">
                  <c:v>4.31086214118316E6</c:v>
                </c:pt>
                <c:pt idx="39">
                  <c:v>4.38039068048735E6</c:v>
                </c:pt>
                <c:pt idx="40">
                  <c:v>4.45104062372872E6</c:v>
                </c:pt>
                <c:pt idx="41">
                  <c:v>4.52283005767859E6</c:v>
                </c:pt>
                <c:pt idx="42">
                  <c:v>4.59577736082412E6</c:v>
                </c:pt>
                <c:pt idx="43">
                  <c:v>4.6699012080733E6</c:v>
                </c:pt>
                <c:pt idx="44">
                  <c:v>4.74522057553586E6</c:v>
                </c:pt>
                <c:pt idx="45">
                  <c:v>4.8217547453812E6</c:v>
                </c:pt>
                <c:pt idx="46">
                  <c:v>4.8995233107748E6</c:v>
                </c:pt>
                <c:pt idx="47">
                  <c:v>4.97854618089412E6</c:v>
                </c:pt>
                <c:pt idx="48">
                  <c:v>5.05884358602547E6</c:v>
                </c:pt>
                <c:pt idx="49">
                  <c:v>5.14043608274312E6</c:v>
                </c:pt>
                <c:pt idx="50">
                  <c:v>5.22334455917182E6</c:v>
                </c:pt>
                <c:pt idx="51">
                  <c:v>5.30759024033434E6</c:v>
                </c:pt>
              </c:numCache>
            </c:numRef>
          </c:yVal>
          <c:smooth val="0"/>
        </c:ser>
        <c:dLbls>
          <c:showLegendKey val="0"/>
          <c:showVal val="0"/>
          <c:showCatName val="0"/>
          <c:showSerName val="0"/>
          <c:showPercent val="0"/>
          <c:showBubbleSize val="0"/>
        </c:dLbls>
        <c:axId val="-2144941024"/>
        <c:axId val="-2144937632"/>
      </c:scatterChart>
      <c:valAx>
        <c:axId val="-2144941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Year</a:t>
                </a:r>
              </a:p>
            </c:rich>
          </c:tx>
          <c:layout/>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4937632"/>
        <c:crosses val="autoZero"/>
        <c:crossBetween val="midCat"/>
      </c:valAx>
      <c:valAx>
        <c:axId val="-2144937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Population</a:t>
                </a:r>
              </a:p>
            </c:rich>
          </c:tx>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4941024"/>
        <c:crosses val="autoZero"/>
        <c:crossBetween val="midCat"/>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13</xdr:col>
      <xdr:colOff>42809</xdr:colOff>
      <xdr:row>30</xdr:row>
      <xdr:rowOff>185507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2"/>
  <sheetViews>
    <sheetView zoomScale="160" zoomScaleNormal="160" workbookViewId="0">
      <selection activeCell="A6" sqref="A6"/>
    </sheetView>
  </sheetViews>
  <sheetFormatPr baseColWidth="10" defaultRowHeight="16" x14ac:dyDescent="0.2"/>
  <cols>
    <col min="1" max="1" width="19.33203125" customWidth="1"/>
    <col min="3" max="3" width="17" customWidth="1"/>
  </cols>
  <sheetData>
    <row r="1" spans="1:3" x14ac:dyDescent="0.2">
      <c r="A1" t="s">
        <v>0</v>
      </c>
    </row>
    <row r="2" spans="1:3" x14ac:dyDescent="0.2">
      <c r="A2" t="s">
        <v>1</v>
      </c>
    </row>
    <row r="3" spans="1:3" x14ac:dyDescent="0.2">
      <c r="A3" s="1">
        <v>44085</v>
      </c>
    </row>
    <row r="4" spans="1:3" x14ac:dyDescent="0.2">
      <c r="A4" t="s">
        <v>4</v>
      </c>
    </row>
    <row r="5" spans="1:3" x14ac:dyDescent="0.2">
      <c r="A5" t="s">
        <v>34</v>
      </c>
    </row>
    <row r="7" spans="1:3" x14ac:dyDescent="0.2">
      <c r="A7" s="6" t="s">
        <v>15</v>
      </c>
      <c r="B7" s="7">
        <f>2093000</f>
        <v>2093000</v>
      </c>
    </row>
    <row r="8" spans="1:3" x14ac:dyDescent="0.2">
      <c r="A8" s="6" t="s">
        <v>14</v>
      </c>
      <c r="B8" s="7">
        <v>2347000</v>
      </c>
    </row>
    <row r="9" spans="1:3" x14ac:dyDescent="0.2">
      <c r="A9" s="6" t="s">
        <v>2</v>
      </c>
      <c r="B9" s="8">
        <v>1.6E-2</v>
      </c>
    </row>
    <row r="10" spans="1:3" x14ac:dyDescent="0.2">
      <c r="A10" s="6" t="s">
        <v>6</v>
      </c>
      <c r="B10" s="6">
        <v>2012</v>
      </c>
    </row>
    <row r="11" spans="1:3" x14ac:dyDescent="0.2">
      <c r="A11" s="6" t="s">
        <v>5</v>
      </c>
      <c r="B11" s="6">
        <v>2005</v>
      </c>
    </row>
    <row r="12" spans="1:3" x14ac:dyDescent="0.2">
      <c r="A12" s="6" t="s">
        <v>7</v>
      </c>
      <c r="B12" s="6">
        <v>1</v>
      </c>
    </row>
    <row r="15" spans="1:3" x14ac:dyDescent="0.2">
      <c r="A15" s="4" t="s">
        <v>3</v>
      </c>
      <c r="B15" s="4" t="s">
        <v>8</v>
      </c>
      <c r="C15" s="4" t="s">
        <v>9</v>
      </c>
    </row>
    <row r="16" spans="1:3" x14ac:dyDescent="0.2">
      <c r="A16" s="4">
        <f>$B$10</f>
        <v>2012</v>
      </c>
      <c r="B16" s="12">
        <f>A16-$B$10</f>
        <v>0</v>
      </c>
      <c r="C16" s="5">
        <f>$B$8*EXP($B$9*B16)</f>
        <v>2347000</v>
      </c>
    </row>
    <row r="17" spans="1:3" x14ac:dyDescent="0.2">
      <c r="A17" s="4">
        <f>A16+$B$12</f>
        <v>2013</v>
      </c>
      <c r="B17" s="12">
        <f t="shared" ref="B17:B67" si="0">A17-$B$10</f>
        <v>1</v>
      </c>
      <c r="C17" s="5">
        <f>$B$8*EXP($B$9*B17)</f>
        <v>2384854.0246481048</v>
      </c>
    </row>
    <row r="18" spans="1:3" x14ac:dyDescent="0.2">
      <c r="A18" s="4">
        <f t="shared" ref="A18:A67" si="1">A17+$B$12</f>
        <v>2014</v>
      </c>
      <c r="B18" s="12">
        <f t="shared" si="0"/>
        <v>2</v>
      </c>
      <c r="C18" s="5">
        <f t="shared" ref="C18:C67" si="2">$B$8*EXP($B$9*B18)</f>
        <v>2423318.5849511125</v>
      </c>
    </row>
    <row r="19" spans="1:3" x14ac:dyDescent="0.2">
      <c r="A19" s="4">
        <f t="shared" si="1"/>
        <v>2015</v>
      </c>
      <c r="B19" s="12">
        <f t="shared" si="0"/>
        <v>3</v>
      </c>
      <c r="C19" s="5">
        <f t="shared" si="2"/>
        <v>2462403.5280465325</v>
      </c>
    </row>
    <row r="20" spans="1:3" x14ac:dyDescent="0.2">
      <c r="A20" s="4">
        <f t="shared" si="1"/>
        <v>2016</v>
      </c>
      <c r="B20" s="12">
        <f t="shared" si="0"/>
        <v>4</v>
      </c>
      <c r="C20" s="5">
        <f t="shared" si="2"/>
        <v>2502118.8598932526</v>
      </c>
    </row>
    <row r="21" spans="1:3" x14ac:dyDescent="0.2">
      <c r="A21" s="4">
        <f t="shared" si="1"/>
        <v>2017</v>
      </c>
      <c r="B21" s="12">
        <f t="shared" si="0"/>
        <v>5</v>
      </c>
      <c r="C21" s="5">
        <f t="shared" si="2"/>
        <v>2542474.7478331281</v>
      </c>
    </row>
    <row r="22" spans="1:3" x14ac:dyDescent="0.2">
      <c r="A22" s="4">
        <f t="shared" si="1"/>
        <v>2018</v>
      </c>
      <c r="B22" s="12">
        <f t="shared" si="0"/>
        <v>6</v>
      </c>
      <c r="C22" s="5">
        <f t="shared" si="2"/>
        <v>2583481.5231938683</v>
      </c>
    </row>
    <row r="23" spans="1:3" x14ac:dyDescent="0.2">
      <c r="A23" s="4">
        <f t="shared" si="1"/>
        <v>2019</v>
      </c>
      <c r="B23" s="12">
        <f t="shared" si="0"/>
        <v>7</v>
      </c>
      <c r="C23" s="5">
        <f t="shared" si="2"/>
        <v>2625149.6839339212</v>
      </c>
    </row>
    <row r="24" spans="1:3" x14ac:dyDescent="0.2">
      <c r="A24" s="4">
        <f t="shared" si="1"/>
        <v>2020</v>
      </c>
      <c r="B24" s="12">
        <f t="shared" si="0"/>
        <v>8</v>
      </c>
      <c r="C24" s="5">
        <f t="shared" si="2"/>
        <v>2667489.8973300005</v>
      </c>
    </row>
    <row r="25" spans="1:3" x14ac:dyDescent="0.2">
      <c r="A25" s="4">
        <f t="shared" si="1"/>
        <v>2021</v>
      </c>
      <c r="B25" s="12">
        <f t="shared" si="0"/>
        <v>9</v>
      </c>
      <c r="C25" s="5">
        <f t="shared" si="2"/>
        <v>2710513.0027079727</v>
      </c>
    </row>
    <row r="26" spans="1:3" x14ac:dyDescent="0.2">
      <c r="A26" s="4">
        <f t="shared" si="1"/>
        <v>2022</v>
      </c>
      <c r="B26" s="12">
        <f t="shared" si="0"/>
        <v>10</v>
      </c>
      <c r="C26" s="5">
        <f t="shared" si="2"/>
        <v>2754230.0142177786</v>
      </c>
    </row>
    <row r="27" spans="1:3" x14ac:dyDescent="0.2">
      <c r="A27" s="4">
        <f t="shared" si="1"/>
        <v>2023</v>
      </c>
      <c r="B27" s="12">
        <f t="shared" si="0"/>
        <v>11</v>
      </c>
      <c r="C27" s="5">
        <f t="shared" si="2"/>
        <v>2798652.1236531213</v>
      </c>
    </row>
    <row r="28" spans="1:3" x14ac:dyDescent="0.2">
      <c r="A28" s="4">
        <f t="shared" si="1"/>
        <v>2024</v>
      </c>
      <c r="B28" s="12">
        <f t="shared" si="0"/>
        <v>12</v>
      </c>
      <c r="C28" s="5">
        <f t="shared" si="2"/>
        <v>2843790.7033166215</v>
      </c>
    </row>
    <row r="29" spans="1:3" x14ac:dyDescent="0.2">
      <c r="A29" s="4">
        <f t="shared" si="1"/>
        <v>2025</v>
      </c>
      <c r="B29" s="12">
        <f t="shared" si="0"/>
        <v>13</v>
      </c>
      <c r="C29" s="5">
        <f t="shared" si="2"/>
        <v>2889657.3089311924</v>
      </c>
    </row>
    <row r="30" spans="1:3" x14ac:dyDescent="0.2">
      <c r="A30" s="4">
        <f t="shared" si="1"/>
        <v>2026</v>
      </c>
      <c r="B30" s="12">
        <f t="shared" si="0"/>
        <v>14</v>
      </c>
      <c r="C30" s="5">
        <f t="shared" si="2"/>
        <v>2936263.6825983664</v>
      </c>
    </row>
    <row r="31" spans="1:3" x14ac:dyDescent="0.2">
      <c r="A31" s="4">
        <f t="shared" si="1"/>
        <v>2027</v>
      </c>
      <c r="B31" s="12">
        <f t="shared" si="0"/>
        <v>15</v>
      </c>
      <c r="C31" s="5">
        <f t="shared" si="2"/>
        <v>2983621.7558043371</v>
      </c>
    </row>
    <row r="32" spans="1:3" x14ac:dyDescent="0.2">
      <c r="A32" s="4">
        <f t="shared" si="1"/>
        <v>2028</v>
      </c>
      <c r="B32" s="12">
        <f t="shared" si="0"/>
        <v>16</v>
      </c>
      <c r="C32" s="5">
        <f t="shared" si="2"/>
        <v>3031743.6524744853</v>
      </c>
    </row>
    <row r="33" spans="1:3" x14ac:dyDescent="0.2">
      <c r="A33" s="4">
        <f t="shared" si="1"/>
        <v>2029</v>
      </c>
      <c r="B33" s="12">
        <f t="shared" si="0"/>
        <v>17</v>
      </c>
      <c r="C33" s="5">
        <f t="shared" si="2"/>
        <v>3080641.6920771711</v>
      </c>
    </row>
    <row r="34" spans="1:3" x14ac:dyDescent="0.2">
      <c r="A34" s="4">
        <f t="shared" si="1"/>
        <v>2030</v>
      </c>
      <c r="B34" s="12">
        <f t="shared" si="0"/>
        <v>18</v>
      </c>
      <c r="C34" s="5">
        <f t="shared" si="2"/>
        <v>3130328.3927775836</v>
      </c>
    </row>
    <row r="35" spans="1:3" x14ac:dyDescent="0.2">
      <c r="A35" s="4">
        <f t="shared" si="1"/>
        <v>2031</v>
      </c>
      <c r="B35" s="12">
        <f t="shared" si="0"/>
        <v>19</v>
      </c>
      <c r="C35" s="5">
        <f t="shared" si="2"/>
        <v>3180816.4746424593</v>
      </c>
    </row>
    <row r="36" spans="1:3" x14ac:dyDescent="0.2">
      <c r="A36" s="4">
        <f t="shared" si="1"/>
        <v>2032</v>
      </c>
      <c r="B36" s="12">
        <f t="shared" si="0"/>
        <v>20</v>
      </c>
      <c r="C36" s="5">
        <f t="shared" si="2"/>
        <v>3232118.8628964913</v>
      </c>
    </row>
    <row r="37" spans="1:3" x14ac:dyDescent="0.2">
      <c r="A37" s="4">
        <f t="shared" si="1"/>
        <v>2033</v>
      </c>
      <c r="B37" s="12">
        <f t="shared" si="0"/>
        <v>21</v>
      </c>
      <c r="C37" s="5">
        <f t="shared" si="2"/>
        <v>3284248.691231254</v>
      </c>
    </row>
    <row r="38" spans="1:3" x14ac:dyDescent="0.2">
      <c r="A38" s="4">
        <f t="shared" si="1"/>
        <v>2034</v>
      </c>
      <c r="B38" s="12">
        <f t="shared" si="0"/>
        <v>22</v>
      </c>
      <c r="C38" s="5">
        <f t="shared" si="2"/>
        <v>3337219.3051675009</v>
      </c>
    </row>
    <row r="39" spans="1:3" x14ac:dyDescent="0.2">
      <c r="A39" s="4">
        <f t="shared" si="1"/>
        <v>2035</v>
      </c>
      <c r="B39" s="12">
        <f t="shared" si="0"/>
        <v>23</v>
      </c>
      <c r="C39" s="5">
        <f t="shared" si="2"/>
        <v>3391044.2654716941</v>
      </c>
    </row>
    <row r="40" spans="1:3" x14ac:dyDescent="0.2">
      <c r="A40" s="4">
        <f t="shared" si="1"/>
        <v>2036</v>
      </c>
      <c r="B40" s="12">
        <f t="shared" si="0"/>
        <v>24</v>
      </c>
      <c r="C40" s="5">
        <f t="shared" si="2"/>
        <v>3445737.3516276293</v>
      </c>
    </row>
    <row r="41" spans="1:3" x14ac:dyDescent="0.2">
      <c r="A41" s="4">
        <f t="shared" si="1"/>
        <v>2037</v>
      </c>
      <c r="B41" s="12">
        <f t="shared" si="0"/>
        <v>25</v>
      </c>
      <c r="C41" s="5">
        <f t="shared" si="2"/>
        <v>3501312.5653640614</v>
      </c>
    </row>
    <row r="42" spans="1:3" x14ac:dyDescent="0.2">
      <c r="A42" s="4">
        <f t="shared" si="1"/>
        <v>2038</v>
      </c>
      <c r="B42" s="12">
        <f t="shared" si="0"/>
        <v>26</v>
      </c>
      <c r="C42" s="5">
        <f t="shared" si="2"/>
        <v>3557784.1342392252</v>
      </c>
    </row>
    <row r="43" spans="1:3" x14ac:dyDescent="0.2">
      <c r="A43" s="4">
        <f t="shared" si="1"/>
        <v>2039</v>
      </c>
      <c r="B43" s="12">
        <f t="shared" si="0"/>
        <v>27</v>
      </c>
      <c r="C43" s="5">
        <f t="shared" si="2"/>
        <v>3615166.5152831655</v>
      </c>
    </row>
    <row r="44" spans="1:3" x14ac:dyDescent="0.2">
      <c r="A44" s="4">
        <f t="shared" si="1"/>
        <v>2040</v>
      </c>
      <c r="B44" s="12">
        <f t="shared" si="0"/>
        <v>28</v>
      </c>
      <c r="C44" s="5">
        <f t="shared" si="2"/>
        <v>3673474.3986988151</v>
      </c>
    </row>
    <row r="45" spans="1:3" x14ac:dyDescent="0.2">
      <c r="A45" s="4">
        <f t="shared" si="1"/>
        <v>2041</v>
      </c>
      <c r="B45" s="12">
        <f t="shared" si="0"/>
        <v>29</v>
      </c>
      <c r="C45" s="5">
        <f t="shared" si="2"/>
        <v>3732722.7116227723</v>
      </c>
    </row>
    <row r="46" spans="1:3" x14ac:dyDescent="0.2">
      <c r="A46" s="4">
        <f t="shared" si="1"/>
        <v>2042</v>
      </c>
      <c r="B46" s="12">
        <f t="shared" si="0"/>
        <v>30</v>
      </c>
      <c r="C46" s="5">
        <f t="shared" si="2"/>
        <v>3792926.6219467209</v>
      </c>
    </row>
    <row r="47" spans="1:3" x14ac:dyDescent="0.2">
      <c r="A47" s="4">
        <f t="shared" si="1"/>
        <v>2043</v>
      </c>
      <c r="B47" s="12">
        <f t="shared" si="0"/>
        <v>31</v>
      </c>
      <c r="C47" s="5">
        <f t="shared" si="2"/>
        <v>3854101.5422005011</v>
      </c>
    </row>
    <row r="48" spans="1:3" x14ac:dyDescent="0.2">
      <c r="A48" s="4">
        <f t="shared" si="1"/>
        <v>2044</v>
      </c>
      <c r="B48" s="12">
        <f t="shared" si="0"/>
        <v>32</v>
      </c>
      <c r="C48" s="5">
        <f t="shared" si="2"/>
        <v>3916263.1334977983</v>
      </c>
    </row>
    <row r="49" spans="1:3" x14ac:dyDescent="0.2">
      <c r="A49" s="4">
        <f t="shared" si="1"/>
        <v>2045</v>
      </c>
      <c r="B49" s="12">
        <f t="shared" si="0"/>
        <v>33</v>
      </c>
      <c r="C49" s="5">
        <f t="shared" si="2"/>
        <v>3979427.3095454713</v>
      </c>
    </row>
    <row r="50" spans="1:3" x14ac:dyDescent="0.2">
      <c r="A50" s="4">
        <f t="shared" si="1"/>
        <v>2046</v>
      </c>
      <c r="B50" s="12">
        <f t="shared" si="0"/>
        <v>34</v>
      </c>
      <c r="C50" s="5">
        <f t="shared" si="2"/>
        <v>4043610.2407175526</v>
      </c>
    </row>
    <row r="51" spans="1:3" x14ac:dyDescent="0.2">
      <c r="A51" s="4">
        <f t="shared" si="1"/>
        <v>2047</v>
      </c>
      <c r="B51" s="12">
        <f t="shared" si="0"/>
        <v>35</v>
      </c>
      <c r="C51" s="5">
        <f t="shared" si="2"/>
        <v>4108828.3581949496</v>
      </c>
    </row>
    <row r="52" spans="1:3" x14ac:dyDescent="0.2">
      <c r="A52" s="4">
        <f t="shared" si="1"/>
        <v>2048</v>
      </c>
      <c r="B52" s="12">
        <f t="shared" si="0"/>
        <v>36</v>
      </c>
      <c r="C52" s="5">
        <f t="shared" si="2"/>
        <v>4175098.358171917</v>
      </c>
    </row>
    <row r="53" spans="1:3" x14ac:dyDescent="0.2">
      <c r="A53" s="4">
        <f t="shared" si="1"/>
        <v>2049</v>
      </c>
      <c r="B53" s="12">
        <f t="shared" si="0"/>
        <v>37</v>
      </c>
      <c r="C53" s="5">
        <f t="shared" si="2"/>
        <v>4242437.2061303742</v>
      </c>
    </row>
    <row r="54" spans="1:3" x14ac:dyDescent="0.2">
      <c r="A54" s="4">
        <f t="shared" si="1"/>
        <v>2050</v>
      </c>
      <c r="B54" s="12">
        <f t="shared" si="0"/>
        <v>38</v>
      </c>
      <c r="C54" s="5">
        <f t="shared" si="2"/>
        <v>4310862.141183163</v>
      </c>
    </row>
    <row r="55" spans="1:3" x14ac:dyDescent="0.2">
      <c r="A55" s="4">
        <f t="shared" si="1"/>
        <v>2051</v>
      </c>
      <c r="B55" s="12">
        <f t="shared" si="0"/>
        <v>39</v>
      </c>
      <c r="C55" s="5">
        <f t="shared" si="2"/>
        <v>4380390.6804873506</v>
      </c>
    </row>
    <row r="56" spans="1:3" x14ac:dyDescent="0.2">
      <c r="A56" s="4">
        <f t="shared" si="1"/>
        <v>2052</v>
      </c>
      <c r="B56" s="12">
        <f t="shared" si="0"/>
        <v>40</v>
      </c>
      <c r="C56" s="5">
        <f t="shared" si="2"/>
        <v>4451040.6237287214</v>
      </c>
    </row>
    <row r="57" spans="1:3" x14ac:dyDescent="0.2">
      <c r="A57" s="4">
        <f>A56+$B$12</f>
        <v>2053</v>
      </c>
      <c r="B57" s="12">
        <f t="shared" si="0"/>
        <v>41</v>
      </c>
      <c r="C57" s="5">
        <f t="shared" si="2"/>
        <v>4522830.0576785896</v>
      </c>
    </row>
    <row r="58" spans="1:3" x14ac:dyDescent="0.2">
      <c r="A58" s="4">
        <f t="shared" si="1"/>
        <v>2054</v>
      </c>
      <c r="B58" s="12">
        <f t="shared" si="0"/>
        <v>42</v>
      </c>
      <c r="C58" s="5">
        <f t="shared" si="2"/>
        <v>4595777.3608241174</v>
      </c>
    </row>
    <row r="59" spans="1:3" x14ac:dyDescent="0.2">
      <c r="A59" s="4">
        <f t="shared" si="1"/>
        <v>2055</v>
      </c>
      <c r="B59" s="12">
        <f t="shared" si="0"/>
        <v>43</v>
      </c>
      <c r="C59" s="5">
        <f t="shared" si="2"/>
        <v>4669901.2080733022</v>
      </c>
    </row>
    <row r="60" spans="1:3" x14ac:dyDescent="0.2">
      <c r="A60" s="4">
        <f t="shared" si="1"/>
        <v>2056</v>
      </c>
      <c r="B60" s="12">
        <f t="shared" si="0"/>
        <v>44</v>
      </c>
      <c r="C60" s="5">
        <f t="shared" si="2"/>
        <v>4745220.575535859</v>
      </c>
    </row>
    <row r="61" spans="1:3" x14ac:dyDescent="0.2">
      <c r="A61" s="4">
        <f t="shared" si="1"/>
        <v>2057</v>
      </c>
      <c r="B61" s="12">
        <f t="shared" si="0"/>
        <v>45</v>
      </c>
      <c r="C61" s="5">
        <f t="shared" si="2"/>
        <v>4821754.7453812044</v>
      </c>
    </row>
    <row r="62" spans="1:3" x14ac:dyDescent="0.2">
      <c r="A62" s="4">
        <f t="shared" si="1"/>
        <v>2058</v>
      </c>
      <c r="B62" s="12">
        <f t="shared" si="0"/>
        <v>46</v>
      </c>
      <c r="C62" s="5">
        <f t="shared" si="2"/>
        <v>4899523.3107748022</v>
      </c>
    </row>
    <row r="63" spans="1:3" x14ac:dyDescent="0.2">
      <c r="A63" s="4">
        <f t="shared" si="1"/>
        <v>2059</v>
      </c>
      <c r="B63" s="12">
        <f t="shared" si="0"/>
        <v>47</v>
      </c>
      <c r="C63" s="5">
        <f t="shared" si="2"/>
        <v>4978546.1808941187</v>
      </c>
    </row>
    <row r="64" spans="1:3" x14ac:dyDescent="0.2">
      <c r="A64" s="4">
        <f t="shared" si="1"/>
        <v>2060</v>
      </c>
      <c r="B64" s="12">
        <f t="shared" si="0"/>
        <v>48</v>
      </c>
      <c r="C64" s="5">
        <f t="shared" si="2"/>
        <v>5058843.5860254746</v>
      </c>
    </row>
    <row r="65" spans="1:3" x14ac:dyDescent="0.2">
      <c r="A65" s="4">
        <f t="shared" si="1"/>
        <v>2061</v>
      </c>
      <c r="B65" s="12">
        <f t="shared" si="0"/>
        <v>49</v>
      </c>
      <c r="C65" s="5">
        <f t="shared" si="2"/>
        <v>5140436.0827431194</v>
      </c>
    </row>
    <row r="66" spans="1:3" x14ac:dyDescent="0.2">
      <c r="A66" s="4">
        <f t="shared" si="1"/>
        <v>2062</v>
      </c>
      <c r="B66" s="12">
        <f t="shared" si="0"/>
        <v>50</v>
      </c>
      <c r="C66" s="5">
        <f t="shared" si="2"/>
        <v>5223344.5591718219</v>
      </c>
    </row>
    <row r="67" spans="1:3" x14ac:dyDescent="0.2">
      <c r="A67" s="4">
        <f t="shared" si="1"/>
        <v>2063</v>
      </c>
      <c r="B67" s="12">
        <f t="shared" si="0"/>
        <v>51</v>
      </c>
      <c r="C67" s="5">
        <f t="shared" si="2"/>
        <v>5307590.2403343413</v>
      </c>
    </row>
    <row r="68" spans="1:3" x14ac:dyDescent="0.2">
      <c r="B68" s="3"/>
      <c r="C68" s="2"/>
    </row>
    <row r="69" spans="1:3" x14ac:dyDescent="0.2">
      <c r="B69" s="3"/>
      <c r="C69" s="2"/>
    </row>
    <row r="70" spans="1:3" x14ac:dyDescent="0.2">
      <c r="B70" s="3"/>
      <c r="C70" s="2"/>
    </row>
    <row r="71" spans="1:3" x14ac:dyDescent="0.2">
      <c r="B71" s="3"/>
      <c r="C71" s="2"/>
    </row>
    <row r="72" spans="1:3" x14ac:dyDescent="0.2">
      <c r="B72" s="3"/>
      <c r="C72" s="2"/>
    </row>
    <row r="73" spans="1:3" x14ac:dyDescent="0.2">
      <c r="B73" s="3"/>
      <c r="C73" s="2"/>
    </row>
    <row r="74" spans="1:3" x14ac:dyDescent="0.2">
      <c r="B74" s="3"/>
      <c r="C74" s="2"/>
    </row>
    <row r="75" spans="1:3" x14ac:dyDescent="0.2">
      <c r="B75" s="3"/>
      <c r="C75" s="2"/>
    </row>
    <row r="76" spans="1:3" x14ac:dyDescent="0.2">
      <c r="B76" s="3"/>
      <c r="C76" s="2"/>
    </row>
    <row r="77" spans="1:3" x14ac:dyDescent="0.2">
      <c r="B77" s="3"/>
      <c r="C77" s="3"/>
    </row>
    <row r="78" spans="1:3" x14ac:dyDescent="0.2">
      <c r="B78" s="3"/>
      <c r="C78" s="3"/>
    </row>
    <row r="79" spans="1:3" x14ac:dyDescent="0.2">
      <c r="B79" s="3"/>
      <c r="C79" s="3"/>
    </row>
    <row r="80" spans="1:3" x14ac:dyDescent="0.2">
      <c r="B80" s="3"/>
      <c r="C80" s="3"/>
    </row>
    <row r="81" spans="2:3" x14ac:dyDescent="0.2">
      <c r="B81" s="3"/>
      <c r="C81" s="3"/>
    </row>
    <row r="82" spans="2:3" x14ac:dyDescent="0.2">
      <c r="B82" s="3"/>
      <c r="C82" s="3"/>
    </row>
    <row r="83" spans="2:3" x14ac:dyDescent="0.2">
      <c r="B83" s="3"/>
      <c r="C83" s="3"/>
    </row>
    <row r="84" spans="2:3" x14ac:dyDescent="0.2">
      <c r="B84" s="3"/>
      <c r="C84" s="3"/>
    </row>
    <row r="85" spans="2:3" x14ac:dyDescent="0.2">
      <c r="B85" s="3"/>
      <c r="C85" s="3"/>
    </row>
    <row r="86" spans="2:3" x14ac:dyDescent="0.2">
      <c r="B86" s="3"/>
      <c r="C86" s="3"/>
    </row>
    <row r="87" spans="2:3" x14ac:dyDescent="0.2">
      <c r="B87" s="3"/>
      <c r="C87" s="3"/>
    </row>
    <row r="88" spans="2:3" x14ac:dyDescent="0.2">
      <c r="B88" s="3"/>
      <c r="C88" s="3"/>
    </row>
    <row r="89" spans="2:3" x14ac:dyDescent="0.2">
      <c r="B89" s="3"/>
      <c r="C89" s="3"/>
    </row>
    <row r="90" spans="2:3" x14ac:dyDescent="0.2">
      <c r="B90" s="3"/>
      <c r="C90" s="3"/>
    </row>
    <row r="91" spans="2:3" x14ac:dyDescent="0.2">
      <c r="B91" s="3"/>
      <c r="C91" s="3"/>
    </row>
    <row r="92" spans="2:3" x14ac:dyDescent="0.2">
      <c r="B92" s="3"/>
      <c r="C92" s="3"/>
    </row>
    <row r="93" spans="2:3" x14ac:dyDescent="0.2">
      <c r="B93" s="3"/>
      <c r="C93" s="3"/>
    </row>
    <row r="94" spans="2:3" x14ac:dyDescent="0.2">
      <c r="B94" s="3"/>
      <c r="C94" s="3"/>
    </row>
    <row r="95" spans="2:3" x14ac:dyDescent="0.2">
      <c r="B95" s="3"/>
      <c r="C95" s="3"/>
    </row>
    <row r="96" spans="2:3" x14ac:dyDescent="0.2">
      <c r="B96" s="3"/>
      <c r="C96" s="3"/>
    </row>
    <row r="97" spans="2:3" x14ac:dyDescent="0.2">
      <c r="B97" s="3"/>
      <c r="C97" s="3"/>
    </row>
    <row r="98" spans="2:3" x14ac:dyDescent="0.2">
      <c r="B98" s="3"/>
      <c r="C98" s="3"/>
    </row>
    <row r="99" spans="2:3" x14ac:dyDescent="0.2">
      <c r="B99" s="3"/>
      <c r="C99" s="3"/>
    </row>
    <row r="100" spans="2:3" x14ac:dyDescent="0.2">
      <c r="B100" s="3"/>
      <c r="C100" s="3"/>
    </row>
    <row r="101" spans="2:3" x14ac:dyDescent="0.2">
      <c r="B101" s="3"/>
      <c r="C101" s="3"/>
    </row>
    <row r="102" spans="2:3" x14ac:dyDescent="0.2">
      <c r="B102" s="3"/>
      <c r="C102"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21" zoomScaleNormal="121" workbookViewId="0"/>
  </sheetViews>
  <sheetFormatPr baseColWidth="10" defaultRowHeight="16"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topLeftCell="A3" zoomScale="161" zoomScaleNormal="161" workbookViewId="0">
      <selection activeCell="A4" sqref="A4"/>
    </sheetView>
  </sheetViews>
  <sheetFormatPr baseColWidth="10" defaultRowHeight="16" x14ac:dyDescent="0.2"/>
  <cols>
    <col min="1" max="1" width="88.6640625" customWidth="1"/>
  </cols>
  <sheetData>
    <row r="1" spans="1:1" ht="80" x14ac:dyDescent="0.2">
      <c r="A1" s="10" t="s">
        <v>10</v>
      </c>
    </row>
    <row r="2" spans="1:1" ht="48" x14ac:dyDescent="0.2">
      <c r="A2" s="10" t="s">
        <v>13</v>
      </c>
    </row>
    <row r="3" spans="1:1" ht="80" x14ac:dyDescent="0.2">
      <c r="A3" s="10" t="s">
        <v>12</v>
      </c>
    </row>
    <row r="4" spans="1:1" ht="112" x14ac:dyDescent="0.2">
      <c r="A4" s="10" t="s">
        <v>25</v>
      </c>
    </row>
    <row r="5" spans="1:1" ht="32" x14ac:dyDescent="0.2">
      <c r="A5" s="11" t="s">
        <v>11</v>
      </c>
    </row>
    <row r="6" spans="1:1" ht="80" x14ac:dyDescent="0.2">
      <c r="A6" s="10" t="s">
        <v>22</v>
      </c>
    </row>
    <row r="7" spans="1:1" x14ac:dyDescent="0.2">
      <c r="A7" s="9"/>
    </row>
    <row r="8" spans="1:1" x14ac:dyDescent="0.2">
      <c r="A8" s="9"/>
    </row>
    <row r="9" spans="1:1" x14ac:dyDescent="0.2">
      <c r="A9" s="9"/>
    </row>
    <row r="10" spans="1:1" x14ac:dyDescent="0.2">
      <c r="A10" s="9"/>
    </row>
    <row r="11" spans="1:1" x14ac:dyDescent="0.2">
      <c r="A11" s="9"/>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162" zoomScaleNormal="162" workbookViewId="0">
      <selection activeCell="B7" sqref="B7"/>
    </sheetView>
  </sheetViews>
  <sheetFormatPr baseColWidth="10" defaultRowHeight="16" x14ac:dyDescent="0.2"/>
  <cols>
    <col min="1" max="1" width="39.6640625" customWidth="1"/>
    <col min="2" max="2" width="26.33203125" customWidth="1"/>
  </cols>
  <sheetData>
    <row r="1" spans="1:6" x14ac:dyDescent="0.2">
      <c r="A1" s="9" t="s">
        <v>17</v>
      </c>
      <c r="B1" s="9"/>
      <c r="C1" s="9"/>
      <c r="D1" s="9"/>
      <c r="E1" s="9"/>
      <c r="F1" s="9"/>
    </row>
    <row r="2" spans="1:6" ht="32" x14ac:dyDescent="0.2">
      <c r="A2" s="9" t="s">
        <v>18</v>
      </c>
      <c r="B2" s="9" t="s">
        <v>19</v>
      </c>
      <c r="C2" s="9"/>
      <c r="D2" s="9"/>
      <c r="E2" s="9"/>
      <c r="F2" s="9"/>
    </row>
    <row r="3" spans="1:6" ht="32" x14ac:dyDescent="0.2">
      <c r="A3" s="9" t="s">
        <v>21</v>
      </c>
      <c r="B3" s="9" t="s">
        <v>20</v>
      </c>
      <c r="C3" s="9"/>
      <c r="D3" s="9"/>
      <c r="E3" s="9"/>
      <c r="F3" s="9"/>
    </row>
    <row r="4" spans="1:6" x14ac:dyDescent="0.2">
      <c r="A4" s="9"/>
      <c r="B4" s="9"/>
      <c r="C4" s="9"/>
      <c r="D4" s="9"/>
      <c r="E4" s="9"/>
      <c r="F4" s="9"/>
    </row>
    <row r="5" spans="1:6" x14ac:dyDescent="0.2">
      <c r="A5" s="9"/>
      <c r="B5" s="9"/>
      <c r="C5" s="9"/>
      <c r="D5" s="9"/>
      <c r="E5" s="9"/>
      <c r="F5" s="9"/>
    </row>
    <row r="6" spans="1:6" x14ac:dyDescent="0.2">
      <c r="A6" s="9"/>
      <c r="B6" s="9"/>
      <c r="C6" s="9"/>
      <c r="D6" s="9"/>
      <c r="E6" s="9"/>
      <c r="F6" s="9"/>
    </row>
    <row r="7" spans="1:6" x14ac:dyDescent="0.2">
      <c r="A7" s="9"/>
      <c r="B7" s="9"/>
      <c r="C7" s="9"/>
      <c r="D7" s="9"/>
      <c r="E7" s="9"/>
      <c r="F7" s="9"/>
    </row>
    <row r="8" spans="1:6" x14ac:dyDescent="0.2">
      <c r="A8" s="9"/>
      <c r="B8" s="9"/>
      <c r="C8" s="9"/>
      <c r="D8" s="9"/>
      <c r="E8" s="9"/>
      <c r="F8" s="9"/>
    </row>
    <row r="9" spans="1:6" x14ac:dyDescent="0.2">
      <c r="A9" s="9"/>
      <c r="B9" s="9"/>
      <c r="C9" s="9"/>
      <c r="D9" s="9"/>
      <c r="E9" s="9"/>
      <c r="F9"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zoomScale="170" zoomScaleNormal="170" workbookViewId="0">
      <selection activeCell="B10" sqref="B10"/>
    </sheetView>
  </sheetViews>
  <sheetFormatPr baseColWidth="10" defaultRowHeight="16" x14ac:dyDescent="0.2"/>
  <cols>
    <col min="1" max="1" width="25.33203125" customWidth="1"/>
    <col min="2" max="2" width="12.6640625" customWidth="1"/>
  </cols>
  <sheetData>
    <row r="1" spans="1:2" x14ac:dyDescent="0.2">
      <c r="A1" s="13" t="s">
        <v>23</v>
      </c>
      <c r="B1" s="13"/>
    </row>
    <row r="2" spans="1:2" x14ac:dyDescent="0.2">
      <c r="A2" s="14" t="str">
        <f>Model!A8</f>
        <v>Population 2012</v>
      </c>
      <c r="B2" s="14">
        <f>Model!B8</f>
        <v>2347000</v>
      </c>
    </row>
    <row r="3" spans="1:2" x14ac:dyDescent="0.2">
      <c r="A3" s="14" t="str">
        <f>Model!A9</f>
        <v>Growth Rate</v>
      </c>
      <c r="B3" s="16">
        <f>Model!B9</f>
        <v>1.6E-2</v>
      </c>
    </row>
    <row r="4" spans="1:2" x14ac:dyDescent="0.2">
      <c r="A4" s="14" t="str">
        <f>Model!A10</f>
        <v>Model Start Year</v>
      </c>
      <c r="B4" s="15">
        <f>Model!B10</f>
        <v>2012</v>
      </c>
    </row>
    <row r="5" spans="1:2" x14ac:dyDescent="0.2">
      <c r="A5" s="14" t="str">
        <f>Model!A11</f>
        <v>Data Start Year</v>
      </c>
      <c r="B5" s="15">
        <f>Model!B11</f>
        <v>2005</v>
      </c>
    </row>
    <row r="6" spans="1:2" x14ac:dyDescent="0.2">
      <c r="A6" s="14" t="str">
        <f>Model!A12</f>
        <v>Increment</v>
      </c>
      <c r="B6" s="15">
        <f>Model!B12</f>
        <v>1</v>
      </c>
    </row>
    <row r="7" spans="1:2" x14ac:dyDescent="0.2">
      <c r="A7" s="14" t="s">
        <v>24</v>
      </c>
      <c r="B7" s="17">
        <v>4000000</v>
      </c>
    </row>
    <row r="9" spans="1:2" x14ac:dyDescent="0.2">
      <c r="A9" s="18" t="s">
        <v>16</v>
      </c>
    </row>
    <row r="10" spans="1:2" ht="44" x14ac:dyDescent="0.95">
      <c r="A10" s="19" t="s">
        <v>26</v>
      </c>
      <c r="B10" t="s">
        <v>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abSelected="1" zoomScale="130" zoomScaleNormal="130" workbookViewId="0">
      <selection activeCell="A7" sqref="A7"/>
    </sheetView>
  </sheetViews>
  <sheetFormatPr baseColWidth="10" defaultRowHeight="16" x14ac:dyDescent="0.2"/>
  <cols>
    <col min="1" max="1" width="58.1640625" customWidth="1"/>
    <col min="3" max="3" width="17" customWidth="1"/>
  </cols>
  <sheetData>
    <row r="1" spans="1:3" ht="32" x14ac:dyDescent="0.2">
      <c r="A1" s="25" t="s">
        <v>29</v>
      </c>
    </row>
    <row r="2" spans="1:3" ht="80" x14ac:dyDescent="0.2">
      <c r="A2" s="25" t="s">
        <v>28</v>
      </c>
    </row>
    <row r="3" spans="1:3" ht="32" x14ac:dyDescent="0.2">
      <c r="A3" s="25" t="s">
        <v>30</v>
      </c>
    </row>
    <row r="4" spans="1:3" ht="96" x14ac:dyDescent="0.2">
      <c r="A4" s="25" t="s">
        <v>31</v>
      </c>
    </row>
    <row r="5" spans="1:3" ht="48" x14ac:dyDescent="0.2">
      <c r="A5" s="24" t="s">
        <v>32</v>
      </c>
    </row>
    <row r="6" spans="1:3" x14ac:dyDescent="0.2">
      <c r="A6" s="24" t="s">
        <v>33</v>
      </c>
      <c r="B6" s="23"/>
      <c r="C6" s="23"/>
    </row>
    <row r="7" spans="1:3" x14ac:dyDescent="0.2">
      <c r="A7" s="20"/>
      <c r="B7" s="20"/>
      <c r="C7" s="20"/>
    </row>
    <row r="8" spans="1:3" x14ac:dyDescent="0.2">
      <c r="A8" s="21"/>
      <c r="B8" s="21"/>
      <c r="C8" s="22"/>
    </row>
    <row r="9" spans="1:3" x14ac:dyDescent="0.2">
      <c r="A9" s="20"/>
      <c r="B9" s="21"/>
      <c r="C9" s="22"/>
    </row>
    <row r="10" spans="1:3" x14ac:dyDescent="0.2">
      <c r="A10" s="20"/>
      <c r="B10" s="21"/>
      <c r="C10" s="22"/>
    </row>
    <row r="11" spans="1:3" x14ac:dyDescent="0.2">
      <c r="A11" s="20"/>
      <c r="B11" s="21"/>
      <c r="C11" s="22"/>
    </row>
    <row r="12" spans="1:3" x14ac:dyDescent="0.2">
      <c r="A12" s="20"/>
      <c r="B12" s="21"/>
      <c r="C12" s="22"/>
    </row>
    <row r="13" spans="1:3" x14ac:dyDescent="0.2">
      <c r="A13" s="20"/>
      <c r="B13" s="21"/>
      <c r="C13" s="22"/>
    </row>
    <row r="14" spans="1:3" x14ac:dyDescent="0.2">
      <c r="A14" s="20"/>
      <c r="B14" s="21"/>
      <c r="C14"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Model</vt:lpstr>
      <vt:lpstr>Graph</vt:lpstr>
      <vt:lpstr>Questions</vt:lpstr>
      <vt:lpstr>Equations</vt:lpstr>
      <vt:lpstr>Logistic Growth Model</vt:lpstr>
      <vt:lpstr>Calculation Error discussion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2020-09-11T16:17:58Z</dcterms:created>
  <dcterms:modified xsi:type="dcterms:W3CDTF">2020-09-18T23:19:10Z</dcterms:modified>
</cp:coreProperties>
</file>