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<sst xmlns="http://schemas.openxmlformats.org/spreadsheetml/2006/main" count="193" uniqueCount="183">
  <si>
    <t>Description</t>
  </si>
  <si>
    <t>Unit Price</t>
  </si>
  <si>
    <t>IC VREF SHUNT PREC ADJ TO-92-3</t>
  </si>
  <si>
    <t>1091-1013-ND</t>
  </si>
  <si>
    <t>SWITCH ROCKER SPST 20A 250V</t>
  </si>
  <si>
    <t>Qty</t>
  </si>
  <si>
    <t xml:space="preserve">Semi-flexible 20W PV Panels </t>
  </si>
  <si>
    <t xml:space="preserve">Batteries 6.6Ah 14.8V Li-ion </t>
  </si>
  <si>
    <t>FoldaRap - foldable 3D printer</t>
  </si>
  <si>
    <t>A27924CT-ND</t>
  </si>
  <si>
    <t>D5</t>
  </si>
  <si>
    <t>Total Price</t>
  </si>
  <si>
    <t>M1-2</t>
  </si>
  <si>
    <t>R17</t>
  </si>
  <si>
    <t>R14</t>
  </si>
  <si>
    <t>R10</t>
  </si>
  <si>
    <t>R7</t>
  </si>
  <si>
    <t>R8</t>
  </si>
  <si>
    <t>F1-5</t>
  </si>
  <si>
    <t>D6</t>
  </si>
  <si>
    <t>D4</t>
  </si>
  <si>
    <t>Circuit Part #</t>
  </si>
  <si>
    <t>LED SS 3MM 568NM GRN DIFF</t>
  </si>
  <si>
    <t>CF14JT330RCT-ND</t>
  </si>
  <si>
    <t>RES 330 OHM 1/4W 5% CARBON FILM</t>
  </si>
  <si>
    <t>D1</t>
  </si>
  <si>
    <t>D2</t>
  </si>
  <si>
    <t>D3</t>
  </si>
  <si>
    <t>Suitcase 29"</t>
  </si>
  <si>
    <t xml:space="preserve"> BOX ABS 10.43X7.28X3.74" GRY</t>
  </si>
  <si>
    <t>377-1259-ND</t>
  </si>
  <si>
    <t>Printer</t>
  </si>
  <si>
    <t>Panels</t>
  </si>
  <si>
    <t>Batteries</t>
  </si>
  <si>
    <t>Suitcase</t>
  </si>
  <si>
    <t>Enclosure</t>
  </si>
  <si>
    <t>Connectors</t>
  </si>
  <si>
    <t>Item</t>
  </si>
  <si>
    <t>Model</t>
  </si>
  <si>
    <t>Quantity</t>
  </si>
  <si>
    <t>&amp; Size</t>
  </si>
  <si>
    <t>Schüco 220W PV Panels</t>
  </si>
  <si>
    <t>MPE 220 PS 09</t>
  </si>
  <si>
    <t>MorningStar 30A Charge Controller</t>
  </si>
  <si>
    <t>PS-30</t>
  </si>
  <si>
    <t>Powerbright Inverter</t>
  </si>
  <si>
    <t>ML400-24</t>
  </si>
  <si>
    <t>Power 120AH Batteries</t>
  </si>
  <si>
    <t>TC-12150C</t>
  </si>
  <si>
    <t>Fusetek 4-Pole Combiner Box</t>
  </si>
  <si>
    <t>Blue Sea Systems Battery Switch</t>
  </si>
  <si>
    <t>20A Fuses</t>
  </si>
  <si>
    <t>Power bar</t>
  </si>
  <si>
    <t>8" Pneumatic Locking Swivel Casters</t>
  </si>
  <si>
    <t>8" Pneumatic Swivel Casters</t>
  </si>
  <si>
    <t>3/4" Plywood</t>
  </si>
  <si>
    <t>4'x8'</t>
  </si>
  <si>
    <t>4"x4" Lumber</t>
  </si>
  <si>
    <t>12'</t>
  </si>
  <si>
    <t>2"x4" Lumber</t>
  </si>
  <si>
    <t>34'</t>
  </si>
  <si>
    <t>Piano hinge</t>
  </si>
  <si>
    <t>64"</t>
  </si>
  <si>
    <t>Heavy duty 3" hinges</t>
  </si>
  <si>
    <t>3/8"x 1 1/4" Steel flat bar</t>
  </si>
  <si>
    <t>20'</t>
  </si>
  <si>
    <t>Rivets</t>
  </si>
  <si>
    <t>Galvanized steel slotted angle bar</t>
  </si>
  <si>
    <t>7'</t>
  </si>
  <si>
    <t>Steel 1" square tube</t>
  </si>
  <si>
    <t>1 5/8" x 7/8" Unistrut</t>
  </si>
  <si>
    <t>P3300T</t>
  </si>
  <si>
    <t>3 1/2" x 3 1/2" Steel L Brackets</t>
  </si>
  <si>
    <t>1 1/2" x 3 1/2" Steel L Brackets</t>
  </si>
  <si>
    <t>L Flange Brackets</t>
  </si>
  <si>
    <t>4" 3/4" Bolts</t>
  </si>
  <si>
    <t>3/8" x 3/4" bolts</t>
  </si>
  <si>
    <t>3/8" x 2 1/2" bolts</t>
  </si>
  <si>
    <t>5/16" x 2 1/2" Self tapping hex head screws</t>
  </si>
  <si>
    <t>#10 3" flat head wood screws</t>
  </si>
  <si>
    <t>754-1609-ND</t>
  </si>
  <si>
    <t>LED SS 3MM 625NM RED DIFF</t>
  </si>
  <si>
    <t>754-1610-ND</t>
  </si>
  <si>
    <t>LED SS 3MM 588NM YLW DIFF</t>
  </si>
  <si>
    <t>754-1212-ND</t>
  </si>
  <si>
    <t>DIODE ZENER 14.72V 500MW SOD323F</t>
  </si>
  <si>
    <t>DDZ15CSF-7DICT-ND</t>
  </si>
  <si>
    <t>DIODE ZENER 13.2V 400MW SOD323F</t>
  </si>
  <si>
    <t>D3Z13BF-7DICT-ND</t>
  </si>
  <si>
    <t>DIODE ZENER 12V 500MW DO35</t>
  </si>
  <si>
    <t>1N5242BFSCT-ND</t>
  </si>
  <si>
    <t>DIODE ZENER 11.42V 500MW SOD323F</t>
  </si>
  <si>
    <t>DDZ12ASF-7DICT-ND</t>
  </si>
  <si>
    <t>DIODE ZENER 10.45V 500MW SOD323F</t>
  </si>
  <si>
    <t>DDZ11ASF-7DICT-ND</t>
  </si>
  <si>
    <t>TL431BCLPGOS-ND</t>
  </si>
  <si>
    <t>MOSFET N-CH 30V TO220AB</t>
  </si>
  <si>
    <t>568-7512-5-ND</t>
  </si>
  <si>
    <t>DIODE GEN PURPOSE 50V 10A R6</t>
  </si>
  <si>
    <t>10A01CT-ND</t>
  </si>
  <si>
    <t>TERM BLOCK PCB 2POS 5.0MM GREEN</t>
  </si>
  <si>
    <t>277-1667-ND</t>
  </si>
  <si>
    <t>A27623CT-ND</t>
  </si>
  <si>
    <t>RES 220 OHM 1/4W 5% CARBON FILM</t>
  </si>
  <si>
    <t>CF14JT220RCT-ND</t>
  </si>
  <si>
    <t>RES 10 OHM 1/4W 5% CARBON FILM</t>
  </si>
  <si>
    <t>CF14JT10R0CT-ND</t>
  </si>
  <si>
    <t>RES 100 OHM 1/4W 5% CARBON FILM</t>
  </si>
  <si>
    <t>CF14JT100RCT-ND</t>
  </si>
  <si>
    <t>IC DIFF COMPARATOR QUAD 14-DIP</t>
  </si>
  <si>
    <t>296-9575-5-ND</t>
  </si>
  <si>
    <t>RES 30K OHM 1/4W 5% CARBON FILM</t>
  </si>
  <si>
    <t>CF14JT30K0CT-ND</t>
  </si>
  <si>
    <t>RES 470 OHM 1/4W 5% CARBON FILM</t>
  </si>
  <si>
    <t>CF14JT470RCT-ND</t>
  </si>
  <si>
    <t>RES 150 OHM 1/4W 5% CARBON FILM</t>
  </si>
  <si>
    <t>CF14JT150RCT-ND</t>
  </si>
  <si>
    <t>RES 2.2K OHM 1/4W 5% CARBON FILM</t>
  </si>
  <si>
    <t>CF14JT2K20CT-ND</t>
  </si>
  <si>
    <t>SWITCH PUSH SPST-NO 3A 125V</t>
  </si>
  <si>
    <t>EG2025-ND</t>
  </si>
  <si>
    <t>HEATSHRNK POLY 3/32" BLK 4'</t>
  </si>
  <si>
    <t>Q2F332B-ND</t>
  </si>
  <si>
    <t>HEATSHRNK POLY 1/4" BLK 4'</t>
  </si>
  <si>
    <t>Q2F014B-ND</t>
  </si>
  <si>
    <t>Shipping/Tax</t>
  </si>
  <si>
    <t>S1+2</t>
  </si>
  <si>
    <t>D10-13</t>
  </si>
  <si>
    <t>IC3</t>
  </si>
  <si>
    <t>IC1-2</t>
  </si>
  <si>
    <t>D9</t>
  </si>
  <si>
    <t>D7-8</t>
  </si>
  <si>
    <t>R15-16</t>
  </si>
  <si>
    <t>R4,12</t>
  </si>
  <si>
    <t>R2,3,5,6,9,11,18</t>
  </si>
  <si>
    <t>CF14JT5K10CT-ND</t>
  </si>
  <si>
    <t>RES 5.1K OHM 1/4W 5% CARBON FILM</t>
  </si>
  <si>
    <t>R1,13</t>
  </si>
  <si>
    <t>S3</t>
  </si>
  <si>
    <t>Ultra Low-power laptop</t>
  </si>
  <si>
    <t>http://www.genesi-tech.com/products/smartbook</t>
  </si>
  <si>
    <t>Heatshrink</t>
  </si>
  <si>
    <t>With laptop</t>
  </si>
  <si>
    <t>Without laptop</t>
  </si>
  <si>
    <t>Tie Wraps</t>
  </si>
  <si>
    <t>RP821-ND</t>
  </si>
  <si>
    <t>WIRE TIE 4.72 18LBS NT</t>
  </si>
  <si>
    <t>Website</t>
  </si>
  <si>
    <t>Part</t>
  </si>
  <si>
    <t>Proto board</t>
  </si>
  <si>
    <t>Wire</t>
  </si>
  <si>
    <t>http://www.ebay.ca/itm/370785125610</t>
  </si>
  <si>
    <t>http://www.ebay.ca/itm/370784229067</t>
  </si>
  <si>
    <t>http://www.ebay.ca/itm/350749832429</t>
  </si>
  <si>
    <t>http://www.ebay.ca/itm/270988465505</t>
  </si>
  <si>
    <t>http://www.eco-worthy.com/catalog/product_info.php?products_id=148</t>
  </si>
  <si>
    <t>http://www.amazon.com/gp/product/B0026ZRCYE</t>
  </si>
  <si>
    <t>Digi-Key Part Number</t>
  </si>
  <si>
    <t>Digi-key Purchases</t>
  </si>
  <si>
    <t>Online purchases</t>
  </si>
  <si>
    <t>Project Total With laptop</t>
  </si>
  <si>
    <t>Project Total Without laptop</t>
  </si>
  <si>
    <t>http://www.wayfair.com/Travelers-Choice-Amsterdam-29-Expandable-Rolling-Upright-TS6950-UD1160.html</t>
  </si>
  <si>
    <t>http://www.onlinefabricstore.net/pack-cloth-fabric/black-420-denier-coated-pack-cloth-fabric-.htm</t>
  </si>
  <si>
    <t>Fabric*</t>
  </si>
  <si>
    <t>Laptop**</t>
  </si>
  <si>
    <t>**Laptop not necessary if one with sufficient battery operating time (&gt;4h) already owned</t>
  </si>
  <si>
    <t>*May be purchased at local fabric shop at reduced rate</t>
  </si>
  <si>
    <t>507-1017-ND</t>
  </si>
  <si>
    <t>FUSE 3A 125V FAST AXL BULK MQ</t>
  </si>
  <si>
    <t>F3331-ND</t>
  </si>
  <si>
    <t>FUSE CERM 250V FAST AXL 3AB 20A</t>
  </si>
  <si>
    <t>F6</t>
  </si>
  <si>
    <t>http://reprap.org/wiki/FoldaRap_Buyers_Guide</t>
  </si>
  <si>
    <t>S&amp;H Tax</t>
  </si>
  <si>
    <t>Single Side 7x9 cm Prototype Circuit Board 720 Holes</t>
  </si>
  <si>
    <t>1m Black 22 AWG PVC Wire</t>
  </si>
  <si>
    <t>1m Red 22 AWG PVC Wire</t>
  </si>
  <si>
    <t>10M Meter Red(5M) Black(5M) 14 AWG Wire</t>
  </si>
  <si>
    <t>3 Yards Denier Coated Fabric</t>
  </si>
  <si>
    <t>CONN FAST 14-18 AWG (female)</t>
  </si>
  <si>
    <t>CONN FAST AWG 14-18 (male)</t>
  </si>
  <si>
    <t>#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</si>
</sst>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54" applyBorder="1" applyAlignment="1" applyProtection="1">
      <alignment/>
      <protection/>
    </xf>
    <xf numFmtId="16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30" fillId="0" borderId="0" xfId="53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0" fillId="0" borderId="0" xfId="53" applyBorder="1" applyAlignment="1">
      <alignment/>
    </xf>
    <xf numFmtId="0" fontId="30" fillId="0" borderId="14" xfId="53" applyFill="1" applyBorder="1" applyAlignment="1">
      <alignment wrapText="1"/>
    </xf>
    <xf numFmtId="0" fontId="30" fillId="0" borderId="15" xfId="53" applyFill="1" applyBorder="1" applyAlignment="1">
      <alignment wrapText="1"/>
    </xf>
    <xf numFmtId="0" fontId="30" fillId="6" borderId="15" xfId="53" applyFill="1" applyBorder="1" applyAlignment="1">
      <alignment wrapText="1"/>
    </xf>
    <xf numFmtId="0" fontId="30" fillId="0" borderId="15" xfId="53" applyBorder="1" applyAlignment="1">
      <alignment wrapText="1"/>
    </xf>
    <xf numFmtId="0" fontId="30" fillId="0" borderId="15" xfId="53" applyBorder="1" applyAlignment="1" applyProtection="1">
      <alignment wrapText="1"/>
      <protection/>
    </xf>
    <xf numFmtId="0" fontId="30" fillId="7" borderId="16" xfId="53" applyFill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right" wrapText="1"/>
    </xf>
    <xf numFmtId="164" fontId="0" fillId="0" borderId="14" xfId="0" applyNumberForma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164" fontId="0" fillId="0" borderId="15" xfId="0" applyNumberFormat="1" applyFill="1" applyBorder="1" applyAlignment="1">
      <alignment horizontal="right" wrapText="1"/>
    </xf>
    <xf numFmtId="0" fontId="0" fillId="6" borderId="15" xfId="0" applyFill="1" applyBorder="1" applyAlignment="1">
      <alignment wrapText="1"/>
    </xf>
    <xf numFmtId="0" fontId="0" fillId="6" borderId="15" xfId="0" applyFill="1" applyBorder="1" applyAlignment="1">
      <alignment horizontal="right" wrapText="1"/>
    </xf>
    <xf numFmtId="164" fontId="0" fillId="6" borderId="15" xfId="0" applyNumberForma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7" borderId="16" xfId="0" applyFill="1" applyBorder="1" applyAlignment="1">
      <alignment wrapText="1"/>
    </xf>
    <xf numFmtId="0" fontId="0" fillId="7" borderId="16" xfId="0" applyFill="1" applyBorder="1" applyAlignment="1">
      <alignment horizontal="right" wrapText="1"/>
    </xf>
    <xf numFmtId="164" fontId="0" fillId="7" borderId="16" xfId="0" applyNumberFormat="1" applyFill="1" applyBorder="1" applyAlignment="1">
      <alignment horizontal="righ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164" fontId="36" fillId="0" borderId="1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30" fillId="0" borderId="0" xfId="53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36" fillId="0" borderId="11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5" xfId="0" applyNumberFormat="1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 wrapText="1"/>
    </xf>
    <xf numFmtId="164" fontId="0" fillId="0" borderId="16" xfId="0" applyNumberForma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4" fontId="36" fillId="33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right" wrapText="1"/>
    </xf>
    <xf numFmtId="4" fontId="0" fillId="0" borderId="15" xfId="0" applyNumberFormat="1" applyFill="1" applyBorder="1" applyAlignment="1">
      <alignment horizontal="right" wrapText="1"/>
    </xf>
    <xf numFmtId="4" fontId="0" fillId="6" borderId="15" xfId="0" applyNumberFormat="1" applyFill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4" fontId="0" fillId="0" borderId="15" xfId="44" applyNumberFormat="1" applyFont="1" applyBorder="1" applyAlignment="1">
      <alignment horizontal="right" wrapText="1"/>
    </xf>
    <xf numFmtId="4" fontId="0" fillId="7" borderId="16" xfId="0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right" wrapText="1"/>
    </xf>
    <xf numFmtId="4" fontId="0" fillId="0" borderId="15" xfId="0" applyNumberFormat="1" applyBorder="1" applyAlignment="1">
      <alignment wrapText="1"/>
    </xf>
    <xf numFmtId="4" fontId="0" fillId="0" borderId="16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0" xfId="44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4" fontId="36" fillId="34" borderId="0" xfId="0" applyNumberFormat="1" applyFont="1" applyFill="1" applyBorder="1" applyAlignment="1">
      <alignment horizontal="right" wrapText="1"/>
    </xf>
    <xf numFmtId="164" fontId="36" fillId="0" borderId="12" xfId="0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linefabricstore.net/pack-cloth-fabric/black-420-denier-coated-pack-cloth-fabric-.htm" TargetMode="External" /><Relationship Id="rId2" Type="http://schemas.openxmlformats.org/officeDocument/2006/relationships/hyperlink" Target="http://www.wayfair.com/Travelers-Choice-Amsterdam-29-Expandable-Rolling-Upright-TS6950-UD1160.html" TargetMode="External" /><Relationship Id="rId3" Type="http://schemas.openxmlformats.org/officeDocument/2006/relationships/hyperlink" Target="http://reprap.org/wiki/FoldaRap_Buyers_Guide" TargetMode="External" /><Relationship Id="rId4" Type="http://schemas.openxmlformats.org/officeDocument/2006/relationships/hyperlink" Target="http://www.eco-worthy.com/catalog/product_info.php?products_id=148" TargetMode="External" /><Relationship Id="rId5" Type="http://schemas.openxmlformats.org/officeDocument/2006/relationships/hyperlink" Target="http://www.amazon.com/gp/product/B0026ZRCYE" TargetMode="External" /><Relationship Id="rId6" Type="http://schemas.openxmlformats.org/officeDocument/2006/relationships/hyperlink" Target="http://www.genesi-tech.com/products/smartbook" TargetMode="External" /><Relationship Id="rId7" Type="http://schemas.openxmlformats.org/officeDocument/2006/relationships/hyperlink" Target="http://www.ebay.ca/itm/370785125610" TargetMode="External" /><Relationship Id="rId8" Type="http://schemas.openxmlformats.org/officeDocument/2006/relationships/hyperlink" Target="http://www.ebay.ca/itm/370784229067" TargetMode="External" /><Relationship Id="rId9" Type="http://schemas.openxmlformats.org/officeDocument/2006/relationships/hyperlink" Target="http://www.ebay.ca/itm/350749832429" TargetMode="External" /><Relationship Id="rId10" Type="http://schemas.openxmlformats.org/officeDocument/2006/relationships/hyperlink" Target="http://www.ebay.ca/itm/270988465505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115" zoomScaleNormal="115" zoomScalePageLayoutView="0" workbookViewId="0" topLeftCell="A1">
      <selection activeCell="A13" sqref="A13:C13"/>
    </sheetView>
  </sheetViews>
  <sheetFormatPr defaultColWidth="9.140625" defaultRowHeight="15"/>
  <cols>
    <col min="1" max="1" width="11.8515625" style="0" customWidth="1"/>
    <col min="2" max="2" width="35.28125" style="0" bestFit="1" customWidth="1"/>
    <col min="3" max="3" width="39.8515625" style="0" customWidth="1"/>
    <col min="4" max="4" width="3.28125" style="0" customWidth="1"/>
    <col min="5" max="5" width="7.28125" style="77" customWidth="1"/>
    <col min="6" max="6" width="6.28125" style="77" customWidth="1"/>
    <col min="7" max="7" width="10.00390625" style="4" customWidth="1"/>
  </cols>
  <sheetData>
    <row r="1" spans="1:7" ht="30">
      <c r="A1" s="5" t="s">
        <v>148</v>
      </c>
      <c r="B1" s="5" t="s">
        <v>0</v>
      </c>
      <c r="C1" s="5" t="s">
        <v>147</v>
      </c>
      <c r="D1" s="5" t="s">
        <v>182</v>
      </c>
      <c r="E1" s="62" t="s">
        <v>1</v>
      </c>
      <c r="F1" s="62" t="s">
        <v>174</v>
      </c>
      <c r="G1" s="6" t="s">
        <v>11</v>
      </c>
    </row>
    <row r="2" spans="1:7" s="11" customFormat="1" ht="15">
      <c r="A2" s="19" t="s">
        <v>159</v>
      </c>
      <c r="B2" s="20"/>
      <c r="C2" s="20"/>
      <c r="D2" s="20"/>
      <c r="E2" s="20"/>
      <c r="F2" s="20"/>
      <c r="G2" s="21"/>
    </row>
    <row r="3" spans="1:7" ht="30">
      <c r="A3" s="30" t="s">
        <v>31</v>
      </c>
      <c r="B3" s="30" t="s">
        <v>8</v>
      </c>
      <c r="C3" s="23" t="s">
        <v>173</v>
      </c>
      <c r="D3" s="31">
        <v>1</v>
      </c>
      <c r="E3" s="63">
        <v>600</v>
      </c>
      <c r="F3" s="63">
        <v>70</v>
      </c>
      <c r="G3" s="32">
        <f>D3*E3+F3</f>
        <v>670</v>
      </c>
    </row>
    <row r="4" spans="1:7" ht="30" customHeight="1">
      <c r="A4" s="33" t="s">
        <v>32</v>
      </c>
      <c r="B4" s="33" t="s">
        <v>6</v>
      </c>
      <c r="C4" s="24" t="s">
        <v>155</v>
      </c>
      <c r="D4" s="34">
        <v>5</v>
      </c>
      <c r="E4" s="64">
        <v>38</v>
      </c>
      <c r="F4" s="64">
        <v>93</v>
      </c>
      <c r="G4" s="35">
        <f aca="true" t="shared" si="0" ref="G4:G11">D4*E4+F4</f>
        <v>283</v>
      </c>
    </row>
    <row r="5" spans="1:7" ht="30">
      <c r="A5" s="33" t="s">
        <v>33</v>
      </c>
      <c r="B5" s="33" t="s">
        <v>7</v>
      </c>
      <c r="C5" s="24" t="s">
        <v>156</v>
      </c>
      <c r="D5" s="34">
        <v>4</v>
      </c>
      <c r="E5" s="64">
        <v>33</v>
      </c>
      <c r="F5" s="64">
        <v>0</v>
      </c>
      <c r="G5" s="35">
        <f t="shared" si="0"/>
        <v>132</v>
      </c>
    </row>
    <row r="6" spans="1:7" ht="30" customHeight="1">
      <c r="A6" s="36" t="s">
        <v>164</v>
      </c>
      <c r="B6" s="36" t="s">
        <v>179</v>
      </c>
      <c r="C6" s="25" t="s">
        <v>163</v>
      </c>
      <c r="D6" s="37">
        <v>3</v>
      </c>
      <c r="E6" s="65">
        <v>6.7</v>
      </c>
      <c r="F6" s="65">
        <v>6.95</v>
      </c>
      <c r="G6" s="38">
        <f t="shared" si="0"/>
        <v>27.05</v>
      </c>
    </row>
    <row r="7" spans="1:7" ht="30" customHeight="1">
      <c r="A7" s="33" t="s">
        <v>34</v>
      </c>
      <c r="B7" s="33" t="s">
        <v>28</v>
      </c>
      <c r="C7" s="24" t="s">
        <v>162</v>
      </c>
      <c r="D7" s="34">
        <v>1</v>
      </c>
      <c r="E7" s="64">
        <v>44</v>
      </c>
      <c r="F7" s="64">
        <v>0</v>
      </c>
      <c r="G7" s="35">
        <f t="shared" si="0"/>
        <v>44</v>
      </c>
    </row>
    <row r="8" spans="1:7" s="11" customFormat="1" ht="30">
      <c r="A8" s="39" t="s">
        <v>149</v>
      </c>
      <c r="B8" s="39" t="s">
        <v>175</v>
      </c>
      <c r="C8" s="26" t="s">
        <v>154</v>
      </c>
      <c r="D8" s="40">
        <v>1</v>
      </c>
      <c r="E8" s="66">
        <v>0.99</v>
      </c>
      <c r="F8" s="66">
        <v>0</v>
      </c>
      <c r="G8" s="35">
        <f t="shared" si="0"/>
        <v>0.99</v>
      </c>
    </row>
    <row r="9" spans="1:7" s="11" customFormat="1" ht="15">
      <c r="A9" s="39" t="s">
        <v>150</v>
      </c>
      <c r="B9" s="39" t="s">
        <v>176</v>
      </c>
      <c r="C9" s="26" t="s">
        <v>153</v>
      </c>
      <c r="D9" s="40">
        <v>1</v>
      </c>
      <c r="E9" s="66">
        <v>1.59</v>
      </c>
      <c r="F9" s="66">
        <v>0</v>
      </c>
      <c r="G9" s="35">
        <f t="shared" si="0"/>
        <v>1.59</v>
      </c>
    </row>
    <row r="10" spans="1:7" s="11" customFormat="1" ht="15">
      <c r="A10" s="39" t="s">
        <v>150</v>
      </c>
      <c r="B10" s="39" t="s">
        <v>177</v>
      </c>
      <c r="C10" s="27" t="s">
        <v>152</v>
      </c>
      <c r="D10" s="40">
        <v>1</v>
      </c>
      <c r="E10" s="67">
        <v>1.59</v>
      </c>
      <c r="F10" s="66">
        <v>0</v>
      </c>
      <c r="G10" s="35">
        <f t="shared" si="0"/>
        <v>1.59</v>
      </c>
    </row>
    <row r="11" spans="1:7" s="18" customFormat="1" ht="30">
      <c r="A11" s="39" t="s">
        <v>150</v>
      </c>
      <c r="B11" s="39" t="s">
        <v>178</v>
      </c>
      <c r="C11" s="26" t="s">
        <v>151</v>
      </c>
      <c r="D11" s="40">
        <v>1</v>
      </c>
      <c r="E11" s="66">
        <v>23.12</v>
      </c>
      <c r="F11" s="66">
        <v>0</v>
      </c>
      <c r="G11" s="35">
        <f t="shared" si="0"/>
        <v>23.12</v>
      </c>
    </row>
    <row r="12" spans="1:7" s="18" customFormat="1" ht="30">
      <c r="A12" s="41" t="s">
        <v>165</v>
      </c>
      <c r="B12" s="41" t="s">
        <v>139</v>
      </c>
      <c r="C12" s="28" t="s">
        <v>140</v>
      </c>
      <c r="D12" s="42">
        <v>1</v>
      </c>
      <c r="E12" s="68">
        <v>199</v>
      </c>
      <c r="F12" s="68">
        <v>25.43</v>
      </c>
      <c r="G12" s="43">
        <f>D12*E12+F12</f>
        <v>224.43</v>
      </c>
    </row>
    <row r="13" spans="1:7" ht="15">
      <c r="A13" s="44" t="s">
        <v>167</v>
      </c>
      <c r="B13" s="44"/>
      <c r="C13" s="44"/>
      <c r="D13" s="45" t="s">
        <v>142</v>
      </c>
      <c r="E13" s="45"/>
      <c r="F13" s="45"/>
      <c r="G13" s="46">
        <f>SUM(G3:G12)</f>
        <v>1407.7699999999998</v>
      </c>
    </row>
    <row r="14" spans="1:7" ht="15">
      <c r="A14" s="47" t="s">
        <v>166</v>
      </c>
      <c r="B14" s="47"/>
      <c r="C14" s="47"/>
      <c r="D14" s="45" t="s">
        <v>143</v>
      </c>
      <c r="E14" s="45"/>
      <c r="F14" s="45"/>
      <c r="G14" s="46">
        <f>G13-G12</f>
        <v>1183.3399999999997</v>
      </c>
    </row>
    <row r="15" spans="1:7" ht="15">
      <c r="A15" s="48"/>
      <c r="B15" s="48"/>
      <c r="C15" s="49"/>
      <c r="D15" s="50"/>
      <c r="E15" s="69"/>
      <c r="F15" s="69"/>
      <c r="G15" s="79"/>
    </row>
    <row r="16" spans="1:7" ht="30">
      <c r="A16" s="5" t="s">
        <v>21</v>
      </c>
      <c r="B16" s="5" t="s">
        <v>0</v>
      </c>
      <c r="C16" s="5" t="s">
        <v>157</v>
      </c>
      <c r="D16" s="5" t="s">
        <v>5</v>
      </c>
      <c r="E16" s="62" t="s">
        <v>1</v>
      </c>
      <c r="F16" s="62" t="s">
        <v>125</v>
      </c>
      <c r="G16" s="6" t="s">
        <v>11</v>
      </c>
    </row>
    <row r="17" spans="1:7" s="18" customFormat="1" ht="15.75" customHeight="1">
      <c r="A17" s="51" t="s">
        <v>158</v>
      </c>
      <c r="B17" s="52"/>
      <c r="C17" s="52"/>
      <c r="D17" s="52"/>
      <c r="E17" s="52"/>
      <c r="F17" s="52"/>
      <c r="G17" s="53"/>
    </row>
    <row r="18" spans="1:19" ht="15">
      <c r="A18" s="30" t="s">
        <v>35</v>
      </c>
      <c r="B18" s="30" t="s">
        <v>29</v>
      </c>
      <c r="C18" s="30" t="s">
        <v>30</v>
      </c>
      <c r="D18" s="31">
        <v>1</v>
      </c>
      <c r="E18" s="63">
        <v>31</v>
      </c>
      <c r="F18" s="63">
        <v>8</v>
      </c>
      <c r="G18" s="32">
        <f>D18*E18+F18</f>
        <v>39</v>
      </c>
      <c r="H18" s="18"/>
      <c r="I18" s="18"/>
      <c r="J18" s="18"/>
      <c r="S18" s="1"/>
    </row>
    <row r="19" spans="1:19" ht="15">
      <c r="A19" s="33" t="s">
        <v>36</v>
      </c>
      <c r="B19" s="33" t="s">
        <v>181</v>
      </c>
      <c r="C19" s="33" t="s">
        <v>9</v>
      </c>
      <c r="D19" s="34">
        <v>20</v>
      </c>
      <c r="E19" s="64">
        <v>0.29</v>
      </c>
      <c r="F19" s="64"/>
      <c r="G19" s="35">
        <f>D19*E19+F19</f>
        <v>5.8</v>
      </c>
      <c r="S19" s="1"/>
    </row>
    <row r="20" spans="1:16" ht="15.75" customHeight="1">
      <c r="A20" s="33" t="s">
        <v>36</v>
      </c>
      <c r="B20" s="39" t="s">
        <v>180</v>
      </c>
      <c r="C20" s="39" t="s">
        <v>102</v>
      </c>
      <c r="D20" s="40">
        <v>4</v>
      </c>
      <c r="E20" s="66">
        <v>0.14</v>
      </c>
      <c r="F20" s="66"/>
      <c r="G20" s="35">
        <f>D20*E20+F20</f>
        <v>0.56</v>
      </c>
      <c r="P20" s="1"/>
    </row>
    <row r="21" spans="1:7" ht="15">
      <c r="A21" s="33" t="s">
        <v>36</v>
      </c>
      <c r="B21" s="39" t="s">
        <v>100</v>
      </c>
      <c r="C21" s="39" t="s">
        <v>101</v>
      </c>
      <c r="D21" s="40">
        <v>6</v>
      </c>
      <c r="E21" s="66">
        <v>0.38</v>
      </c>
      <c r="F21" s="66"/>
      <c r="G21" s="35">
        <f>D21*E21+F21</f>
        <v>2.2800000000000002</v>
      </c>
    </row>
    <row r="22" spans="1:7" ht="15">
      <c r="A22" s="33" t="s">
        <v>144</v>
      </c>
      <c r="B22" s="54" t="s">
        <v>146</v>
      </c>
      <c r="C22" s="39" t="s">
        <v>145</v>
      </c>
      <c r="D22" s="55">
        <v>25</v>
      </c>
      <c r="E22" s="70">
        <v>0.0436</v>
      </c>
      <c r="F22" s="66"/>
      <c r="G22" s="35">
        <f>D22*E22+F22</f>
        <v>1.09</v>
      </c>
    </row>
    <row r="23" spans="1:7" ht="15">
      <c r="A23" s="33" t="s">
        <v>141</v>
      </c>
      <c r="B23" s="39" t="s">
        <v>123</v>
      </c>
      <c r="C23" s="39" t="s">
        <v>124</v>
      </c>
      <c r="D23" s="40">
        <v>1</v>
      </c>
      <c r="E23" s="66">
        <v>1.1</v>
      </c>
      <c r="F23" s="66"/>
      <c r="G23" s="35">
        <f>D23*E23+F23</f>
        <v>1.1</v>
      </c>
    </row>
    <row r="24" spans="1:7" ht="15">
      <c r="A24" s="33" t="s">
        <v>141</v>
      </c>
      <c r="B24" s="39" t="s">
        <v>121</v>
      </c>
      <c r="C24" s="39" t="s">
        <v>122</v>
      </c>
      <c r="D24" s="40">
        <v>1</v>
      </c>
      <c r="E24" s="66">
        <v>0.57</v>
      </c>
      <c r="F24" s="66"/>
      <c r="G24" s="35">
        <f>D24*E24+F24</f>
        <v>0.57</v>
      </c>
    </row>
    <row r="25" spans="1:19" ht="15">
      <c r="A25" s="39" t="s">
        <v>25</v>
      </c>
      <c r="B25" s="39" t="s">
        <v>98</v>
      </c>
      <c r="C25" s="39" t="s">
        <v>99</v>
      </c>
      <c r="D25" s="40">
        <v>1</v>
      </c>
      <c r="E25" s="66">
        <v>0.75</v>
      </c>
      <c r="F25" s="66"/>
      <c r="G25" s="35">
        <f>D25*E25+F25</f>
        <v>0.75</v>
      </c>
      <c r="S25" s="1"/>
    </row>
    <row r="26" spans="1:19" ht="15">
      <c r="A26" s="33" t="s">
        <v>127</v>
      </c>
      <c r="B26" s="39" t="s">
        <v>22</v>
      </c>
      <c r="C26" s="39" t="s">
        <v>80</v>
      </c>
      <c r="D26" s="29">
        <v>3</v>
      </c>
      <c r="E26" s="64">
        <v>0.14</v>
      </c>
      <c r="F26" s="64"/>
      <c r="G26" s="35">
        <f>D26*E26+F26</f>
        <v>0.42000000000000004</v>
      </c>
      <c r="M26" s="2"/>
      <c r="N26" s="3"/>
      <c r="O26" s="3"/>
      <c r="P26" s="3"/>
      <c r="Q26" s="3"/>
      <c r="S26" s="1"/>
    </row>
    <row r="27" spans="1:19" ht="15">
      <c r="A27" s="39" t="s">
        <v>26</v>
      </c>
      <c r="B27" s="39" t="s">
        <v>93</v>
      </c>
      <c r="C27" s="39" t="s">
        <v>94</v>
      </c>
      <c r="D27" s="40">
        <v>1</v>
      </c>
      <c r="E27" s="66">
        <v>0.18</v>
      </c>
      <c r="F27" s="66"/>
      <c r="G27" s="35">
        <f>D27*E27+F27</f>
        <v>0.18</v>
      </c>
      <c r="M27" s="2"/>
      <c r="N27" s="3"/>
      <c r="O27" s="3"/>
      <c r="P27" s="3"/>
      <c r="Q27" s="3"/>
      <c r="S27" s="1"/>
    </row>
    <row r="28" spans="1:19" ht="15">
      <c r="A28" s="39" t="s">
        <v>27</v>
      </c>
      <c r="B28" s="39" t="s">
        <v>91</v>
      </c>
      <c r="C28" s="39" t="s">
        <v>92</v>
      </c>
      <c r="D28" s="40">
        <v>1</v>
      </c>
      <c r="E28" s="66">
        <v>0.18</v>
      </c>
      <c r="F28" s="66"/>
      <c r="G28" s="35">
        <f>D28*E28+F28</f>
        <v>0.18</v>
      </c>
      <c r="S28" s="1"/>
    </row>
    <row r="29" spans="1:19" ht="15">
      <c r="A29" s="39" t="s">
        <v>20</v>
      </c>
      <c r="B29" s="39" t="s">
        <v>89</v>
      </c>
      <c r="C29" s="39" t="s">
        <v>90</v>
      </c>
      <c r="D29" s="40">
        <v>1</v>
      </c>
      <c r="E29" s="66">
        <v>0.13</v>
      </c>
      <c r="F29" s="66"/>
      <c r="G29" s="35">
        <f>D29*E29+F29</f>
        <v>0.13</v>
      </c>
      <c r="S29" s="1"/>
    </row>
    <row r="30" spans="1:7" ht="15">
      <c r="A30" s="39" t="s">
        <v>10</v>
      </c>
      <c r="B30" s="39" t="s">
        <v>87</v>
      </c>
      <c r="C30" s="39" t="s">
        <v>88</v>
      </c>
      <c r="D30" s="40">
        <v>1</v>
      </c>
      <c r="E30" s="66">
        <v>0.17</v>
      </c>
      <c r="F30" s="66"/>
      <c r="G30" s="35">
        <f>D30*E30+F30</f>
        <v>0.17</v>
      </c>
    </row>
    <row r="31" spans="1:7" ht="15">
      <c r="A31" s="39" t="s">
        <v>19</v>
      </c>
      <c r="B31" s="39" t="s">
        <v>85</v>
      </c>
      <c r="C31" s="39" t="s">
        <v>86</v>
      </c>
      <c r="D31" s="40">
        <v>1</v>
      </c>
      <c r="E31" s="66">
        <v>0.21</v>
      </c>
      <c r="F31" s="66"/>
      <c r="G31" s="35">
        <f>D31*E31+F31</f>
        <v>0.21</v>
      </c>
    </row>
    <row r="32" spans="1:7" ht="15">
      <c r="A32" s="39" t="s">
        <v>131</v>
      </c>
      <c r="B32" s="39" t="s">
        <v>81</v>
      </c>
      <c r="C32" s="39" t="s">
        <v>82</v>
      </c>
      <c r="D32" s="40">
        <v>2</v>
      </c>
      <c r="E32" s="66">
        <v>0.14</v>
      </c>
      <c r="F32" s="66"/>
      <c r="G32" s="35">
        <f>D32*E32+F32</f>
        <v>0.28</v>
      </c>
    </row>
    <row r="33" spans="1:7" ht="15">
      <c r="A33" s="39" t="s">
        <v>130</v>
      </c>
      <c r="B33" s="39" t="s">
        <v>83</v>
      </c>
      <c r="C33" s="39" t="s">
        <v>84</v>
      </c>
      <c r="D33" s="40">
        <v>1</v>
      </c>
      <c r="E33" s="66">
        <v>0.17</v>
      </c>
      <c r="F33" s="66"/>
      <c r="G33" s="35">
        <f>D33*E33+F33</f>
        <v>0.17</v>
      </c>
    </row>
    <row r="34" spans="1:7" s="18" customFormat="1" ht="15">
      <c r="A34" s="39" t="s">
        <v>18</v>
      </c>
      <c r="B34" s="39" t="s">
        <v>169</v>
      </c>
      <c r="C34" s="39" t="s">
        <v>168</v>
      </c>
      <c r="D34" s="40">
        <v>5</v>
      </c>
      <c r="E34" s="66">
        <v>0.4</v>
      </c>
      <c r="F34" s="66"/>
      <c r="G34" s="35">
        <v>2</v>
      </c>
    </row>
    <row r="35" spans="1:7" s="18" customFormat="1" ht="15">
      <c r="A35" s="39" t="s">
        <v>172</v>
      </c>
      <c r="B35" s="39" t="s">
        <v>171</v>
      </c>
      <c r="C35" s="39" t="s">
        <v>170</v>
      </c>
      <c r="D35" s="40">
        <v>1</v>
      </c>
      <c r="E35" s="66">
        <v>2.35</v>
      </c>
      <c r="F35" s="66"/>
      <c r="G35" s="35">
        <v>2.35</v>
      </c>
    </row>
    <row r="36" spans="1:7" ht="15">
      <c r="A36" s="39" t="s">
        <v>129</v>
      </c>
      <c r="B36" s="39" t="s">
        <v>2</v>
      </c>
      <c r="C36" s="39" t="s">
        <v>95</v>
      </c>
      <c r="D36" s="40">
        <v>2</v>
      </c>
      <c r="E36" s="66">
        <v>0.58</v>
      </c>
      <c r="F36" s="66"/>
      <c r="G36" s="35">
        <f>D36*E36+F36</f>
        <v>1.16</v>
      </c>
    </row>
    <row r="37" spans="1:7" ht="15">
      <c r="A37" s="39" t="s">
        <v>128</v>
      </c>
      <c r="B37" s="39" t="s">
        <v>109</v>
      </c>
      <c r="C37" s="39" t="s">
        <v>110</v>
      </c>
      <c r="D37" s="40">
        <v>1</v>
      </c>
      <c r="E37" s="66">
        <v>0.8</v>
      </c>
      <c r="F37" s="66"/>
      <c r="G37" s="35">
        <f>D37*E37+F37</f>
        <v>0.8</v>
      </c>
    </row>
    <row r="38" spans="1:7" ht="15">
      <c r="A38" s="39" t="s">
        <v>12</v>
      </c>
      <c r="B38" s="39" t="s">
        <v>96</v>
      </c>
      <c r="C38" s="39" t="s">
        <v>97</v>
      </c>
      <c r="D38" s="40">
        <v>2</v>
      </c>
      <c r="E38" s="66">
        <v>0.81</v>
      </c>
      <c r="F38" s="66"/>
      <c r="G38" s="35">
        <f>D38*E38+F38</f>
        <v>1.62</v>
      </c>
    </row>
    <row r="39" spans="1:7" ht="15">
      <c r="A39" s="39" t="s">
        <v>137</v>
      </c>
      <c r="B39" s="39" t="s">
        <v>136</v>
      </c>
      <c r="C39" s="39" t="s">
        <v>135</v>
      </c>
      <c r="D39" s="40">
        <v>2</v>
      </c>
      <c r="E39" s="66">
        <v>0.09</v>
      </c>
      <c r="F39" s="66"/>
      <c r="G39" s="35">
        <f>D39*E39+F39</f>
        <v>0.18</v>
      </c>
    </row>
    <row r="40" spans="1:7" ht="15">
      <c r="A40" s="39" t="s">
        <v>15</v>
      </c>
      <c r="B40" s="39" t="s">
        <v>113</v>
      </c>
      <c r="C40" s="39" t="s">
        <v>114</v>
      </c>
      <c r="D40" s="40">
        <v>1</v>
      </c>
      <c r="E40" s="66">
        <v>0.09</v>
      </c>
      <c r="F40" s="66"/>
      <c r="G40" s="35">
        <f>D40*E40+F40</f>
        <v>0.09</v>
      </c>
    </row>
    <row r="41" spans="1:7" ht="15">
      <c r="A41" s="39" t="s">
        <v>14</v>
      </c>
      <c r="B41" s="39" t="s">
        <v>105</v>
      </c>
      <c r="C41" s="39" t="s">
        <v>106</v>
      </c>
      <c r="D41" s="40">
        <v>1</v>
      </c>
      <c r="E41" s="66">
        <v>0.09</v>
      </c>
      <c r="F41" s="66"/>
      <c r="G41" s="35">
        <f>D41*E41+F41</f>
        <v>0.09</v>
      </c>
    </row>
    <row r="42" spans="1:7" ht="15">
      <c r="A42" s="39" t="s">
        <v>132</v>
      </c>
      <c r="B42" s="39" t="s">
        <v>107</v>
      </c>
      <c r="C42" s="39" t="s">
        <v>108</v>
      </c>
      <c r="D42" s="40">
        <v>2</v>
      </c>
      <c r="E42" s="66">
        <v>0.09</v>
      </c>
      <c r="F42" s="66"/>
      <c r="G42" s="35">
        <f>D42*E42+F42</f>
        <v>0.18</v>
      </c>
    </row>
    <row r="43" spans="1:7" s="11" customFormat="1" ht="15">
      <c r="A43" s="39" t="s">
        <v>13</v>
      </c>
      <c r="B43" s="39" t="s">
        <v>103</v>
      </c>
      <c r="C43" s="39" t="s">
        <v>104</v>
      </c>
      <c r="D43" s="40">
        <v>1</v>
      </c>
      <c r="E43" s="66">
        <v>0.09</v>
      </c>
      <c r="F43" s="66"/>
      <c r="G43" s="35">
        <f>D43*E43+F43</f>
        <v>0.09</v>
      </c>
    </row>
    <row r="44" spans="1:7" ht="30" customHeight="1">
      <c r="A44" s="39" t="s">
        <v>134</v>
      </c>
      <c r="B44" s="39" t="s">
        <v>24</v>
      </c>
      <c r="C44" s="39" t="s">
        <v>23</v>
      </c>
      <c r="D44" s="40">
        <v>10</v>
      </c>
      <c r="E44" s="66">
        <v>0.063</v>
      </c>
      <c r="F44" s="66"/>
      <c r="G44" s="35">
        <f>D44*E44+F44</f>
        <v>0.63</v>
      </c>
    </row>
    <row r="45" spans="1:7" s="11" customFormat="1" ht="15">
      <c r="A45" s="39" t="s">
        <v>133</v>
      </c>
      <c r="B45" s="39" t="s">
        <v>111</v>
      </c>
      <c r="C45" s="39" t="s">
        <v>112</v>
      </c>
      <c r="D45" s="40">
        <v>2</v>
      </c>
      <c r="E45" s="66">
        <v>0.09</v>
      </c>
      <c r="F45" s="66"/>
      <c r="G45" s="35">
        <f>D45*E45+F45</f>
        <v>0.18</v>
      </c>
    </row>
    <row r="46" spans="1:7" s="11" customFormat="1" ht="15">
      <c r="A46" s="39" t="s">
        <v>16</v>
      </c>
      <c r="B46" s="39" t="s">
        <v>115</v>
      </c>
      <c r="C46" s="39" t="s">
        <v>116</v>
      </c>
      <c r="D46" s="40">
        <v>1</v>
      </c>
      <c r="E46" s="66">
        <v>0.09</v>
      </c>
      <c r="F46" s="66"/>
      <c r="G46" s="35">
        <f>D46*E46+F46</f>
        <v>0.09</v>
      </c>
    </row>
    <row r="47" spans="1:7" ht="15">
      <c r="A47" s="39" t="s">
        <v>17</v>
      </c>
      <c r="B47" s="39" t="s">
        <v>117</v>
      </c>
      <c r="C47" s="39" t="s">
        <v>118</v>
      </c>
      <c r="D47" s="40">
        <v>1</v>
      </c>
      <c r="E47" s="66">
        <v>0.09</v>
      </c>
      <c r="F47" s="66"/>
      <c r="G47" s="35">
        <f>D47*E47+F47</f>
        <v>0.09</v>
      </c>
    </row>
    <row r="48" spans="1:8" ht="15">
      <c r="A48" s="33" t="s">
        <v>126</v>
      </c>
      <c r="B48" s="33" t="s">
        <v>4</v>
      </c>
      <c r="C48" s="33" t="s">
        <v>3</v>
      </c>
      <c r="D48" s="34">
        <v>2</v>
      </c>
      <c r="E48" s="64">
        <v>2.06</v>
      </c>
      <c r="F48" s="64"/>
      <c r="G48" s="35">
        <f>D48*E48+F48</f>
        <v>4.12</v>
      </c>
      <c r="H48" s="12"/>
    </row>
    <row r="49" spans="1:8" ht="15">
      <c r="A49" s="56" t="s">
        <v>138</v>
      </c>
      <c r="B49" s="56" t="s">
        <v>119</v>
      </c>
      <c r="C49" s="56" t="s">
        <v>120</v>
      </c>
      <c r="D49" s="57">
        <v>1</v>
      </c>
      <c r="E49" s="71">
        <v>1.36</v>
      </c>
      <c r="F49" s="71"/>
      <c r="G49" s="58">
        <f>D49*E49+F49</f>
        <v>1.36</v>
      </c>
      <c r="H49" s="12"/>
    </row>
    <row r="50" spans="1:7" ht="15.75" customHeight="1">
      <c r="A50" s="59"/>
      <c r="B50" s="59"/>
      <c r="C50" s="59"/>
      <c r="D50" s="60"/>
      <c r="E50" s="72"/>
      <c r="F50" s="72"/>
      <c r="G50" s="46">
        <f>SUM(G18:G49)</f>
        <v>67.92000000000003</v>
      </c>
    </row>
    <row r="51" spans="1:9" ht="15">
      <c r="A51" s="61"/>
      <c r="B51" s="61"/>
      <c r="C51" s="45" t="s">
        <v>160</v>
      </c>
      <c r="D51" s="45"/>
      <c r="E51" s="45"/>
      <c r="F51" s="45"/>
      <c r="G51" s="78">
        <f>G50+G13</f>
        <v>1475.6899999999998</v>
      </c>
      <c r="H51" s="12"/>
      <c r="I51" s="18"/>
    </row>
    <row r="52" spans="1:8" ht="15">
      <c r="A52" s="59"/>
      <c r="B52" s="59"/>
      <c r="C52" s="45" t="s">
        <v>161</v>
      </c>
      <c r="D52" s="45"/>
      <c r="E52" s="45"/>
      <c r="F52" s="45"/>
      <c r="G52" s="78">
        <f>G50+G14</f>
        <v>1251.2599999999998</v>
      </c>
      <c r="H52" s="12"/>
    </row>
    <row r="53" spans="1:8" ht="15">
      <c r="A53" s="12"/>
      <c r="B53" s="12"/>
      <c r="C53" s="13"/>
      <c r="D53" s="15"/>
      <c r="E53" s="73"/>
      <c r="F53" s="73"/>
      <c r="G53" s="14"/>
      <c r="H53" s="12"/>
    </row>
    <row r="54" spans="1:8" ht="15">
      <c r="A54" s="12"/>
      <c r="B54" s="12"/>
      <c r="C54" s="22"/>
      <c r="D54" s="15"/>
      <c r="E54" s="74"/>
      <c r="F54" s="74"/>
      <c r="G54"/>
      <c r="H54" s="12"/>
    </row>
    <row r="55" spans="1:10" ht="15">
      <c r="A55" s="12"/>
      <c r="B55" s="18"/>
      <c r="C55" s="22"/>
      <c r="D55" s="15"/>
      <c r="E55" s="74"/>
      <c r="F55" s="74"/>
      <c r="G55" s="14"/>
      <c r="H55" s="12"/>
      <c r="J55" s="1"/>
    </row>
    <row r="56" spans="5:7" ht="15" customHeight="1">
      <c r="E56"/>
      <c r="F56"/>
      <c r="G56"/>
    </row>
    <row r="57" spans="5:7" ht="15" customHeight="1">
      <c r="E57"/>
      <c r="F57"/>
      <c r="G57"/>
    </row>
    <row r="58" spans="5:7" ht="15" customHeight="1">
      <c r="E58"/>
      <c r="F58"/>
      <c r="G58"/>
    </row>
    <row r="59" spans="5:7" ht="15" customHeight="1">
      <c r="E59"/>
      <c r="F59"/>
      <c r="G59"/>
    </row>
    <row r="60" spans="1:8" ht="15" customHeight="1">
      <c r="A60" s="12"/>
      <c r="B60" s="16"/>
      <c r="C60" s="17"/>
      <c r="D60" s="16"/>
      <c r="E60" s="75"/>
      <c r="F60" s="75"/>
      <c r="G60" s="14"/>
      <c r="H60" s="12"/>
    </row>
    <row r="61" spans="1:8" ht="15">
      <c r="A61" s="12"/>
      <c r="B61" s="16"/>
      <c r="C61" s="17"/>
      <c r="D61" s="16"/>
      <c r="E61" s="75"/>
      <c r="F61" s="75"/>
      <c r="G61" s="14"/>
      <c r="H61" s="12"/>
    </row>
    <row r="62" spans="1:8" ht="15">
      <c r="A62" s="12"/>
      <c r="B62" s="16"/>
      <c r="C62" s="17"/>
      <c r="D62" s="16"/>
      <c r="E62" s="75"/>
      <c r="F62" s="75"/>
      <c r="G62" s="14"/>
      <c r="H62" s="12"/>
    </row>
    <row r="63" spans="1:7" ht="15">
      <c r="A63" s="12"/>
      <c r="B63" s="16"/>
      <c r="C63" s="17"/>
      <c r="D63" s="16"/>
      <c r="E63" s="75"/>
      <c r="F63" s="75"/>
      <c r="G63" s="14"/>
    </row>
    <row r="64" spans="1:7" ht="15">
      <c r="A64" s="12"/>
      <c r="B64" s="16"/>
      <c r="C64" s="17"/>
      <c r="D64" s="16"/>
      <c r="E64" s="75"/>
      <c r="F64" s="75"/>
      <c r="G64" s="14"/>
    </row>
    <row r="65" spans="1:7" ht="15">
      <c r="A65" s="12"/>
      <c r="B65" s="16"/>
      <c r="C65" s="17"/>
      <c r="D65" s="16"/>
      <c r="E65" s="75"/>
      <c r="F65" s="75"/>
      <c r="G65" s="14"/>
    </row>
    <row r="66" spans="1:7" ht="15">
      <c r="A66" s="12"/>
      <c r="B66" s="12"/>
      <c r="C66" s="12"/>
      <c r="D66" s="12"/>
      <c r="E66" s="76"/>
      <c r="F66" s="76"/>
      <c r="G66" s="12"/>
    </row>
    <row r="67" spans="1:7" ht="15">
      <c r="A67" s="12"/>
      <c r="B67" s="12"/>
      <c r="C67" s="12"/>
      <c r="D67" s="12"/>
      <c r="E67" s="76"/>
      <c r="F67" s="76"/>
      <c r="G67" s="12"/>
    </row>
  </sheetData>
  <sheetProtection/>
  <mergeCells count="8">
    <mergeCell ref="A2:G2"/>
    <mergeCell ref="A17:G17"/>
    <mergeCell ref="D13:F13"/>
    <mergeCell ref="D14:F14"/>
    <mergeCell ref="A13:C13"/>
    <mergeCell ref="A14:C14"/>
    <mergeCell ref="C51:F51"/>
    <mergeCell ref="C52:F52"/>
  </mergeCells>
  <hyperlinks>
    <hyperlink ref="C6" r:id="rId1" display="http://www.onlinefabricstore.net/pack-cloth-fabric/black-420-denier-coated-pack-cloth-fabric-.htm"/>
    <hyperlink ref="C7" r:id="rId2" display="http://www.wayfair.com/Travelers-Choice-Amsterdam-29-Expandable-Rolling-Upright-TS6950-UD1160.html"/>
    <hyperlink ref="C3" r:id="rId3" display="http://reprap.org/wiki/FoldaRap_Buyers_Guide"/>
    <hyperlink ref="C4" r:id="rId4" display="http://www.eco-worthy.com/catalog/product_info.php?products_id=148"/>
    <hyperlink ref="C5" r:id="rId5" display="http://www.amazon.com/gp/product/B0026ZRCYE"/>
    <hyperlink ref="C12" r:id="rId6" display="http://www.genesi-tech.com/products/smartbook"/>
    <hyperlink ref="C11" r:id="rId7" display="http://www.ebay.ca/itm/370785125610"/>
    <hyperlink ref="C10" r:id="rId8" display="http://www.ebay.ca/itm/370784229067"/>
    <hyperlink ref="C9" r:id="rId9" display="http://www.ebay.ca/itm/350749832429"/>
    <hyperlink ref="C8" r:id="rId10" display="http://www.ebay.ca/itm/270988465505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31"/>
    </sheetView>
  </sheetViews>
  <sheetFormatPr defaultColWidth="9.140625" defaultRowHeight="15"/>
  <cols>
    <col min="1" max="1" width="39.28125" style="0" customWidth="1"/>
    <col min="2" max="2" width="13.8515625" style="0" customWidth="1"/>
    <col min="3" max="3" width="13.140625" style="0" customWidth="1"/>
  </cols>
  <sheetData>
    <row r="1" spans="1:3" ht="15">
      <c r="A1" s="10" t="s">
        <v>37</v>
      </c>
      <c r="B1" s="10" t="s">
        <v>38</v>
      </c>
      <c r="C1" s="8" t="s">
        <v>39</v>
      </c>
    </row>
    <row r="2" spans="1:3" ht="15">
      <c r="A2" s="10"/>
      <c r="B2" s="10"/>
      <c r="C2" s="7"/>
    </row>
    <row r="3" spans="1:3" ht="15">
      <c r="A3" s="10"/>
      <c r="B3" s="10"/>
      <c r="C3" s="8" t="s">
        <v>40</v>
      </c>
    </row>
    <row r="4" spans="1:3" ht="15">
      <c r="A4" s="9" t="s">
        <v>41</v>
      </c>
      <c r="B4" s="9" t="s">
        <v>42</v>
      </c>
      <c r="C4" s="9">
        <v>2</v>
      </c>
    </row>
    <row r="5" spans="1:3" ht="15">
      <c r="A5" s="9" t="s">
        <v>43</v>
      </c>
      <c r="B5" s="9" t="s">
        <v>44</v>
      </c>
      <c r="C5" s="9">
        <v>1</v>
      </c>
    </row>
    <row r="6" spans="1:3" ht="15">
      <c r="A6" s="9" t="s">
        <v>45</v>
      </c>
      <c r="B6" s="9" t="s">
        <v>46</v>
      </c>
      <c r="C6" s="9">
        <v>1</v>
      </c>
    </row>
    <row r="7" spans="1:3" ht="15">
      <c r="A7" s="9" t="s">
        <v>47</v>
      </c>
      <c r="B7" s="9" t="s">
        <v>48</v>
      </c>
      <c r="C7" s="9">
        <v>4</v>
      </c>
    </row>
    <row r="8" spans="1:3" ht="15">
      <c r="A8" s="9" t="s">
        <v>49</v>
      </c>
      <c r="B8" s="9"/>
      <c r="C8" s="9">
        <v>1</v>
      </c>
    </row>
    <row r="9" spans="1:3" ht="15">
      <c r="A9" s="9" t="s">
        <v>50</v>
      </c>
      <c r="B9" s="9">
        <v>6006</v>
      </c>
      <c r="C9" s="9">
        <v>2</v>
      </c>
    </row>
    <row r="10" spans="1:3" ht="15">
      <c r="A10" s="9" t="s">
        <v>51</v>
      </c>
      <c r="B10" s="9"/>
      <c r="C10" s="9">
        <v>2</v>
      </c>
    </row>
    <row r="11" spans="1:3" ht="15">
      <c r="A11" s="9" t="s">
        <v>52</v>
      </c>
      <c r="B11" s="9"/>
      <c r="C11" s="9">
        <v>1</v>
      </c>
    </row>
    <row r="12" spans="1:3" ht="15">
      <c r="A12" s="9" t="s">
        <v>53</v>
      </c>
      <c r="B12" s="9"/>
      <c r="C12" s="9">
        <v>2</v>
      </c>
    </row>
    <row r="13" spans="1:3" ht="15">
      <c r="A13" s="9" t="s">
        <v>54</v>
      </c>
      <c r="B13" s="9"/>
      <c r="C13" s="9">
        <v>2</v>
      </c>
    </row>
    <row r="14" spans="1:3" ht="15">
      <c r="A14" s="9" t="s">
        <v>55</v>
      </c>
      <c r="B14" s="9"/>
      <c r="C14" s="9" t="s">
        <v>56</v>
      </c>
    </row>
    <row r="15" spans="1:3" ht="15">
      <c r="A15" s="9" t="s">
        <v>57</v>
      </c>
      <c r="B15" s="9"/>
      <c r="C15" s="9" t="s">
        <v>58</v>
      </c>
    </row>
    <row r="16" spans="1:3" ht="15">
      <c r="A16" s="9" t="s">
        <v>59</v>
      </c>
      <c r="B16" s="9"/>
      <c r="C16" s="9" t="s">
        <v>60</v>
      </c>
    </row>
    <row r="17" spans="1:3" ht="15">
      <c r="A17" s="9" t="s">
        <v>61</v>
      </c>
      <c r="B17" s="9"/>
      <c r="C17" s="9" t="s">
        <v>62</v>
      </c>
    </row>
    <row r="18" spans="1:3" ht="15">
      <c r="A18" s="9" t="s">
        <v>63</v>
      </c>
      <c r="B18" s="9"/>
      <c r="C18" s="9">
        <v>4</v>
      </c>
    </row>
    <row r="19" spans="1:3" ht="15">
      <c r="A19" s="9" t="s">
        <v>64</v>
      </c>
      <c r="B19" s="9"/>
      <c r="C19" s="9" t="s">
        <v>65</v>
      </c>
    </row>
    <row r="20" spans="1:3" ht="15">
      <c r="A20" s="9" t="s">
        <v>66</v>
      </c>
      <c r="B20" s="9"/>
      <c r="C20" s="9">
        <v>32</v>
      </c>
    </row>
    <row r="21" spans="1:3" ht="15">
      <c r="A21" s="9" t="s">
        <v>67</v>
      </c>
      <c r="B21" s="9"/>
      <c r="C21" s="9" t="s">
        <v>68</v>
      </c>
    </row>
    <row r="22" spans="1:3" ht="15">
      <c r="A22" s="9" t="s">
        <v>69</v>
      </c>
      <c r="B22" s="9"/>
      <c r="C22" s="9" t="s">
        <v>68</v>
      </c>
    </row>
    <row r="23" spans="1:3" ht="15">
      <c r="A23" s="9" t="s">
        <v>70</v>
      </c>
      <c r="B23" s="9" t="s">
        <v>71</v>
      </c>
      <c r="C23" s="9" t="s">
        <v>62</v>
      </c>
    </row>
    <row r="24" spans="1:3" ht="15">
      <c r="A24" s="9" t="s">
        <v>72</v>
      </c>
      <c r="B24" s="9"/>
      <c r="C24" s="9">
        <v>8</v>
      </c>
    </row>
    <row r="25" spans="1:3" ht="15">
      <c r="A25" s="9" t="s">
        <v>73</v>
      </c>
      <c r="B25" s="9"/>
      <c r="C25" s="9">
        <v>2</v>
      </c>
    </row>
    <row r="26" spans="1:3" ht="15">
      <c r="A26" s="9" t="s">
        <v>74</v>
      </c>
      <c r="B26" s="9"/>
      <c r="C26" s="9">
        <v>2</v>
      </c>
    </row>
    <row r="27" spans="1:3" ht="15">
      <c r="A27" s="9" t="s">
        <v>75</v>
      </c>
      <c r="B27" s="9"/>
      <c r="C27" s="9">
        <v>2</v>
      </c>
    </row>
    <row r="28" spans="1:3" ht="15">
      <c r="A28" s="9" t="s">
        <v>76</v>
      </c>
      <c r="B28" s="9"/>
      <c r="C28" s="9">
        <v>40</v>
      </c>
    </row>
    <row r="29" spans="1:3" ht="15">
      <c r="A29" s="9" t="s">
        <v>77</v>
      </c>
      <c r="B29" s="9"/>
      <c r="C29" s="9">
        <v>6</v>
      </c>
    </row>
    <row r="30" spans="1:3" ht="30">
      <c r="A30" s="9" t="s">
        <v>78</v>
      </c>
      <c r="B30" s="9"/>
      <c r="C30" s="9">
        <v>16</v>
      </c>
    </row>
    <row r="31" spans="1:3" ht="15">
      <c r="A31" s="9" t="s">
        <v>79</v>
      </c>
      <c r="B31" s="9"/>
      <c r="C31" s="9">
        <v>100</v>
      </c>
    </row>
  </sheetData>
  <sheetProtection/>
  <mergeCells count="2">
    <mergeCell ref="A1:A3"/>
    <mergeCell ref="B1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</cp:lastModifiedBy>
  <dcterms:created xsi:type="dcterms:W3CDTF">2012-10-23T19:14:11Z</dcterms:created>
  <dcterms:modified xsi:type="dcterms:W3CDTF">2013-04-16T14:07:06Z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