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0" yWindow="530" windowWidth="9890" windowHeight="10030" activeTab="0"/>
  </bookViews>
  <sheets>
    <sheet name="NutrientCalibrationCurve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<sst xmlns="http://schemas.openxmlformats.org/spreadsheetml/2006/main" count="32" uniqueCount="25">
  <si>
    <t>Calibration Data</t>
  </si>
  <si>
    <t>ABS</t>
  </si>
  <si>
    <t>mg/L of PO4 - P</t>
  </si>
  <si>
    <t>Group 2</t>
  </si>
  <si>
    <t>Sample Site</t>
  </si>
  <si>
    <t>Ammonia</t>
  </si>
  <si>
    <t>mV</t>
  </si>
  <si>
    <t>Nitrate</t>
  </si>
  <si>
    <t>PTW</t>
  </si>
  <si>
    <t>PEW</t>
  </si>
  <si>
    <t>POX</t>
  </si>
  <si>
    <t>Concentration</t>
  </si>
  <si>
    <t>Group 1</t>
  </si>
  <si>
    <t>Phosphate Concentration (mg/L)</t>
  </si>
  <si>
    <t>Nitrate Concentration (mg/L)</t>
  </si>
  <si>
    <t>Ammonia Concentration (mg/L)</t>
  </si>
  <si>
    <t>Measurement</t>
  </si>
  <si>
    <t>Ammonia
(mV)</t>
  </si>
  <si>
    <t>Nitrate
(mV)</t>
  </si>
  <si>
    <t>Phosphate
Abs</t>
  </si>
  <si>
    <t>mg/L of 
NH3 - N</t>
  </si>
  <si>
    <t>mg/L of
 NO3- - N</t>
  </si>
  <si>
    <t>Raw Data</t>
  </si>
  <si>
    <t>Final Data</t>
  </si>
  <si>
    <t>Phosphate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</si>
</sst>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vertAlign val="superscript"/>
      <sz val="9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2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43" fillId="33" borderId="11" xfId="0" applyFont="1" applyFill="1" applyBorder="1" applyAlignment="1">
      <alignment horizontal="center" wrapText="1"/>
    </xf>
    <xf numFmtId="0" fontId="42" fillId="0" borderId="12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2" fillId="0" borderId="28" xfId="0" applyFont="1" applyBorder="1" applyAlignment="1">
      <alignment horizontal="center" wrapText="1"/>
    </xf>
    <xf numFmtId="0" fontId="42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0" fillId="0" borderId="35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wrapText="1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Electric Potential vs. Nitrate Concentration</a:t>
            </a:r>
          </a:p>
        </c:rich>
      </c:tx>
      <c:layout>
        <c:manualLayout>
          <c:xMode val="factor"/>
          <c:yMode val="factor"/>
          <c:x val="-0.0022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4625"/>
          <c:w val="0.92475"/>
          <c:h val="0.76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og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NutrientCalibrationCurves!$C$21:$C$24</c:f>
              <c:numCache/>
            </c:numRef>
          </c:xVal>
          <c:yVal>
            <c:numRef>
              <c:f>NutrientCalibrationCurves!$A$21:$A$24</c:f>
              <c:numCache/>
            </c:numRef>
          </c:yVal>
          <c:smooth val="0"/>
        </c:ser>
        <c:axId val="9137661"/>
        <c:axId val="15130086"/>
      </c:scatterChart>
      <c:valAx>
        <c:axId val="913766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log[NH3 - N]
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0.030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30086"/>
        <c:crosses val="autoZero"/>
        <c:crossBetween val="midCat"/>
        <c:dispUnits/>
      </c:valAx>
      <c:valAx>
        <c:axId val="15130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Electric Potential
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(mV)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13766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Electric Potential vs. Ammonia Concentration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75"/>
          <c:y val="0.1385"/>
          <c:w val="0.87325"/>
          <c:h val="0.7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NutrientCalibrationCurves!$C$43:$C$46</c:f>
              <c:numCache/>
            </c:numRef>
          </c:xVal>
          <c:yVal>
            <c:numRef>
              <c:f>NutrientCalibrationCurves!$B$43:$B$46</c:f>
              <c:numCache/>
            </c:numRef>
          </c:yVal>
          <c:smooth val="0"/>
        </c:ser>
        <c:axId val="1953047"/>
        <c:axId val="17577424"/>
      </c:scatterChart>
      <c:valAx>
        <c:axId val="195304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Log[NO3-2 - N]
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577424"/>
        <c:crosses val="autoZero"/>
        <c:crossBetween val="midCat"/>
        <c:dispUnits/>
      </c:valAx>
      <c:valAx>
        <c:axId val="1757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Electric Potential
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(mV)</a:t>
                </a:r>
              </a:p>
            </c:rich>
          </c:tx>
          <c:layout>
            <c:manualLayout>
              <c:xMode val="factor"/>
              <c:yMode val="factor"/>
              <c:x val="0.007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530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Light Absorbance vs. Phosphate Concentration</a:t>
            </a:r>
          </a:p>
        </c:rich>
      </c:tx>
      <c:layout>
        <c:manualLayout>
          <c:xMode val="factor"/>
          <c:yMode val="factor"/>
          <c:x val="-0.001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25"/>
          <c:y val="0.10275"/>
          <c:w val="0.93425"/>
          <c:h val="0.76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xVal>
            <c:numRef>
              <c:f>NutrientCalibrationCurves!$A$4:$A$8</c:f>
              <c:numCache/>
            </c:numRef>
          </c:xVal>
          <c:yVal>
            <c:numRef>
              <c:f>NutrientCalibrationCurves!$B$4:$B$8</c:f>
              <c:numCache/>
            </c:numRef>
          </c:yVal>
          <c:smooth val="0"/>
        </c:ser>
        <c:axId val="23979089"/>
        <c:axId val="14485210"/>
      </c:scatterChart>
      <c:valAx>
        <c:axId val="23979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Phosphate Concentration
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(mg/L)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485210"/>
        <c:crosses val="autoZero"/>
        <c:crossBetween val="midCat"/>
        <c:dispUnits/>
      </c:valAx>
      <c:valAx>
        <c:axId val="144852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Absorbance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97908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17</xdr:row>
      <xdr:rowOff>85725</xdr:rowOff>
    </xdr:from>
    <xdr:to>
      <xdr:col>13</xdr:col>
      <xdr:colOff>428625</xdr:colOff>
      <xdr:row>34</xdr:row>
      <xdr:rowOff>57150</xdr:rowOff>
    </xdr:to>
    <xdr:graphicFrame>
      <xdr:nvGraphicFramePr>
        <xdr:cNvPr id="1" name="Chart 6"/>
        <xdr:cNvGraphicFramePr/>
      </xdr:nvGraphicFramePr>
      <xdr:xfrm>
        <a:off x="2590800" y="3390900"/>
        <a:ext cx="59340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18</xdr:row>
      <xdr:rowOff>0</xdr:rowOff>
    </xdr:from>
    <xdr:ext cx="352425" cy="304800"/>
    <xdr:sp>
      <xdr:nvSpPr>
        <xdr:cNvPr id="2" name="AutoShape 1"/>
        <xdr:cNvSpPr>
          <a:spLocks noChangeAspect="1"/>
        </xdr:cNvSpPr>
      </xdr:nvSpPr>
      <xdr:spPr>
        <a:xfrm>
          <a:off x="7486650" y="349567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304800" cy="304800"/>
    <xdr:sp>
      <xdr:nvSpPr>
        <xdr:cNvPr id="3" name="AutoShape 2"/>
        <xdr:cNvSpPr>
          <a:spLocks noChangeAspect="1"/>
        </xdr:cNvSpPr>
      </xdr:nvSpPr>
      <xdr:spPr>
        <a:xfrm>
          <a:off x="7486650" y="382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19</xdr:row>
      <xdr:rowOff>0</xdr:rowOff>
    </xdr:from>
    <xdr:ext cx="304800" cy="304800"/>
    <xdr:sp>
      <xdr:nvSpPr>
        <xdr:cNvPr id="4" name="AutoShape 3"/>
        <xdr:cNvSpPr>
          <a:spLocks noChangeAspect="1"/>
        </xdr:cNvSpPr>
      </xdr:nvSpPr>
      <xdr:spPr>
        <a:xfrm>
          <a:off x="7486650" y="38290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</xdr:col>
      <xdr:colOff>314325</xdr:colOff>
      <xdr:row>39</xdr:row>
      <xdr:rowOff>76200</xdr:rowOff>
    </xdr:from>
    <xdr:to>
      <xdr:col>13</xdr:col>
      <xdr:colOff>333375</xdr:colOff>
      <xdr:row>57</xdr:row>
      <xdr:rowOff>9525</xdr:rowOff>
    </xdr:to>
    <xdr:graphicFrame>
      <xdr:nvGraphicFramePr>
        <xdr:cNvPr id="5" name="Chart 7"/>
        <xdr:cNvGraphicFramePr/>
      </xdr:nvGraphicFramePr>
      <xdr:xfrm>
        <a:off x="2314575" y="7858125"/>
        <a:ext cx="611505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200025</xdr:colOff>
      <xdr:row>0</xdr:row>
      <xdr:rowOff>38100</xdr:rowOff>
    </xdr:from>
    <xdr:to>
      <xdr:col>12</xdr:col>
      <xdr:colOff>542925</xdr:colOff>
      <xdr:row>16</xdr:row>
      <xdr:rowOff>76200</xdr:rowOff>
    </xdr:to>
    <xdr:graphicFrame>
      <xdr:nvGraphicFramePr>
        <xdr:cNvPr id="6" name="Chart 8"/>
        <xdr:cNvGraphicFramePr/>
      </xdr:nvGraphicFramePr>
      <xdr:xfrm>
        <a:off x="2200275" y="38100"/>
        <a:ext cx="582930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3" max="3" width="11.7109375" style="0" customWidth="1"/>
  </cols>
  <sheetData>
    <row r="1" spans="1:8" ht="14.25">
      <c r="A1" s="48" t="s">
        <v>24</v>
      </c>
      <c r="B1" s="5"/>
      <c r="C1" s="5"/>
      <c r="D1" s="5"/>
      <c r="E1" s="5"/>
      <c r="F1" s="5"/>
      <c r="G1" s="5"/>
      <c r="H1" s="5"/>
    </row>
    <row r="2" spans="1:8" ht="14.25">
      <c r="A2" s="32" t="s">
        <v>0</v>
      </c>
      <c r="B2" s="33"/>
      <c r="C2" s="5"/>
      <c r="D2" s="5"/>
      <c r="E2" s="5"/>
      <c r="F2" s="5"/>
      <c r="G2" s="6"/>
      <c r="H2" s="5"/>
    </row>
    <row r="3" spans="1:8" ht="25.5">
      <c r="A3" s="4" t="s">
        <v>2</v>
      </c>
      <c r="B3" s="13" t="s">
        <v>1</v>
      </c>
      <c r="C3" s="5"/>
      <c r="D3" s="5"/>
      <c r="E3" s="6"/>
      <c r="F3" s="5"/>
      <c r="G3" s="6"/>
      <c r="H3" s="5"/>
    </row>
    <row r="4" spans="1:8" ht="14.25">
      <c r="A4" s="4">
        <v>0.01</v>
      </c>
      <c r="B4" s="4">
        <v>0.009</v>
      </c>
      <c r="C4" s="5"/>
      <c r="D4" s="5"/>
      <c r="E4" s="6"/>
      <c r="F4" s="6"/>
      <c r="G4" s="6"/>
      <c r="H4" s="5"/>
    </row>
    <row r="5" spans="1:8" ht="14.25">
      <c r="A5" s="4">
        <v>0.1</v>
      </c>
      <c r="B5" s="4">
        <v>0.079</v>
      </c>
      <c r="C5" s="5"/>
      <c r="D5" s="5"/>
      <c r="E5" s="6"/>
      <c r="F5" s="6"/>
      <c r="G5" s="6"/>
      <c r="H5" s="5"/>
    </row>
    <row r="6" spans="1:8" ht="14.25">
      <c r="A6" s="4">
        <v>1</v>
      </c>
      <c r="B6" s="4">
        <v>0.59</v>
      </c>
      <c r="C6" s="5"/>
      <c r="D6" s="5"/>
      <c r="E6" s="6"/>
      <c r="F6" s="6"/>
      <c r="G6" s="6"/>
      <c r="H6" s="5"/>
    </row>
    <row r="7" spans="1:8" ht="14.25">
      <c r="A7" s="4">
        <v>4</v>
      </c>
      <c r="B7" s="4">
        <v>1.866</v>
      </c>
      <c r="C7" s="5"/>
      <c r="D7" s="5"/>
      <c r="E7" s="6"/>
      <c r="F7" s="6"/>
      <c r="G7" s="5"/>
      <c r="H7" s="5"/>
    </row>
    <row r="8" spans="1:2" ht="14.25">
      <c r="A8" s="47">
        <v>0</v>
      </c>
      <c r="B8" s="47">
        <v>0</v>
      </c>
    </row>
    <row r="18" ht="15" thickBot="1">
      <c r="A18" s="48" t="s">
        <v>5</v>
      </c>
    </row>
    <row r="19" spans="1:3" ht="26.25" thickBot="1">
      <c r="A19" s="34" t="s">
        <v>6</v>
      </c>
      <c r="B19" s="35"/>
      <c r="C19" s="1" t="s">
        <v>11</v>
      </c>
    </row>
    <row r="20" spans="1:3" ht="26.25" thickBot="1">
      <c r="A20" s="3" t="s">
        <v>12</v>
      </c>
      <c r="B20" s="2" t="s">
        <v>3</v>
      </c>
      <c r="C20" s="2" t="s">
        <v>20</v>
      </c>
    </row>
    <row r="21" spans="1:3" ht="15" thickBot="1">
      <c r="A21" s="3">
        <v>123</v>
      </c>
      <c r="B21" s="9">
        <v>120</v>
      </c>
      <c r="C21" s="2">
        <v>0.1</v>
      </c>
    </row>
    <row r="22" spans="1:3" ht="15" thickBot="1">
      <c r="A22" s="3">
        <v>92</v>
      </c>
      <c r="B22" s="9">
        <v>62</v>
      </c>
      <c r="C22" s="2">
        <v>1</v>
      </c>
    </row>
    <row r="23" spans="1:3" ht="15" thickBot="1">
      <c r="A23" s="3">
        <v>28</v>
      </c>
      <c r="B23" s="9">
        <v>14</v>
      </c>
      <c r="C23" s="2">
        <v>10</v>
      </c>
    </row>
    <row r="24" spans="1:3" ht="15" thickBot="1">
      <c r="A24" s="3">
        <v>-44</v>
      </c>
      <c r="B24" s="2">
        <v>-43</v>
      </c>
      <c r="C24" s="2">
        <v>100</v>
      </c>
    </row>
    <row r="40" ht="15" thickBot="1">
      <c r="A40" s="48" t="s">
        <v>7</v>
      </c>
    </row>
    <row r="41" spans="1:3" ht="26.25" thickBot="1">
      <c r="A41" s="34" t="s">
        <v>6</v>
      </c>
      <c r="B41" s="35"/>
      <c r="C41" s="1" t="s">
        <v>11</v>
      </c>
    </row>
    <row r="42" spans="1:3" ht="26.25" thickBot="1">
      <c r="A42" s="3"/>
      <c r="B42" s="2" t="s">
        <v>3</v>
      </c>
      <c r="C42" s="2" t="s">
        <v>21</v>
      </c>
    </row>
    <row r="43" spans="1:3" ht="15" thickBot="1">
      <c r="A43" s="10"/>
      <c r="B43" s="11">
        <v>64</v>
      </c>
      <c r="C43" s="2">
        <v>0.1</v>
      </c>
    </row>
    <row r="44" spans="1:3" ht="15" thickBot="1">
      <c r="A44" s="10"/>
      <c r="B44" s="11">
        <v>55</v>
      </c>
      <c r="C44" s="2">
        <v>0.5</v>
      </c>
    </row>
    <row r="45" spans="1:3" ht="15" thickBot="1">
      <c r="A45" s="10"/>
      <c r="B45" s="2">
        <v>45</v>
      </c>
      <c r="C45" s="2">
        <v>1</v>
      </c>
    </row>
    <row r="46" spans="1:3" ht="15" thickBot="1">
      <c r="A46" s="3"/>
      <c r="B46" s="2">
        <v>26</v>
      </c>
      <c r="C46" s="2">
        <v>10</v>
      </c>
    </row>
  </sheetData>
  <sheetProtection/>
  <mergeCells count="3">
    <mergeCell ref="A2:B2"/>
    <mergeCell ref="A19:B19"/>
    <mergeCell ref="A41:B41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G11" sqref="G11"/>
    </sheetView>
  </sheetViews>
  <sheetFormatPr defaultColWidth="9.140625" defaultRowHeight="15"/>
  <cols>
    <col min="2" max="5" width="14.57421875" style="0" customWidth="1"/>
    <col min="7" max="7" width="12.421875" style="0" customWidth="1"/>
    <col min="8" max="8" width="29.28125" style="0" customWidth="1"/>
    <col min="9" max="9" width="27.140625" style="0" customWidth="1"/>
    <col min="10" max="10" width="30.140625" style="0" customWidth="1"/>
  </cols>
  <sheetData>
    <row r="1" spans="2:5" ht="15" thickBot="1">
      <c r="B1" s="41" t="s">
        <v>22</v>
      </c>
      <c r="C1" s="41"/>
      <c r="D1" s="41"/>
      <c r="E1" s="41"/>
    </row>
    <row r="2" spans="2:10" ht="14.25">
      <c r="B2" s="36" t="s">
        <v>4</v>
      </c>
      <c r="C2" s="38" t="s">
        <v>16</v>
      </c>
      <c r="D2" s="39"/>
      <c r="E2" s="40"/>
      <c r="G2" s="5"/>
      <c r="H2" s="5"/>
      <c r="I2" s="5"/>
      <c r="J2" s="5"/>
    </row>
    <row r="3" spans="1:10" ht="28.5">
      <c r="A3" s="7"/>
      <c r="B3" s="37"/>
      <c r="C3" s="12" t="s">
        <v>17</v>
      </c>
      <c r="D3" s="12" t="s">
        <v>18</v>
      </c>
      <c r="E3" s="27" t="s">
        <v>19</v>
      </c>
      <c r="G3" s="5"/>
      <c r="H3" s="5"/>
      <c r="I3" s="5"/>
      <c r="J3" s="5"/>
    </row>
    <row r="4" spans="2:10" ht="14.25">
      <c r="B4" s="21" t="s">
        <v>10</v>
      </c>
      <c r="C4" s="16">
        <v>92</v>
      </c>
      <c r="D4" s="17">
        <v>28</v>
      </c>
      <c r="E4" s="28">
        <v>1.706</v>
      </c>
      <c r="G4" s="5"/>
      <c r="H4" s="42"/>
      <c r="I4" s="42"/>
      <c r="J4" s="42"/>
    </row>
    <row r="5" spans="2:10" ht="14.25">
      <c r="B5" s="21" t="s">
        <v>8</v>
      </c>
      <c r="C5" s="16">
        <v>27</v>
      </c>
      <c r="D5" s="17">
        <v>37</v>
      </c>
      <c r="E5" s="28">
        <v>1.885</v>
      </c>
      <c r="G5" s="5"/>
      <c r="H5" s="42"/>
      <c r="I5" s="42"/>
      <c r="J5" s="42"/>
    </row>
    <row r="6" spans="2:10" ht="15" thickBot="1">
      <c r="B6" s="23" t="s">
        <v>9</v>
      </c>
      <c r="C6" s="29">
        <v>75</v>
      </c>
      <c r="D6" s="30">
        <v>30</v>
      </c>
      <c r="E6" s="31">
        <v>2.155</v>
      </c>
      <c r="G6" s="5"/>
      <c r="H6" s="42"/>
      <c r="I6" s="42"/>
      <c r="J6" s="42"/>
    </row>
    <row r="7" spans="7:10" ht="14.25">
      <c r="G7" s="5"/>
      <c r="H7" s="5"/>
      <c r="I7" s="5"/>
      <c r="J7" s="5"/>
    </row>
    <row r="8" spans="3:10" ht="14.25">
      <c r="C8" s="8"/>
      <c r="G8" s="5"/>
      <c r="H8" s="5"/>
      <c r="I8" s="5"/>
      <c r="J8" s="5"/>
    </row>
    <row r="9" spans="1:10" ht="15" thickBot="1">
      <c r="A9" s="7"/>
      <c r="B9" s="46" t="s">
        <v>23</v>
      </c>
      <c r="C9" s="46"/>
      <c r="D9" s="46"/>
      <c r="E9" s="46"/>
      <c r="G9" s="5"/>
      <c r="H9" s="5"/>
      <c r="I9" s="5"/>
      <c r="J9" s="5"/>
    </row>
    <row r="10" spans="1:10" ht="43.5">
      <c r="A10" s="7"/>
      <c r="B10" s="18" t="s">
        <v>4</v>
      </c>
      <c r="C10" s="19" t="s">
        <v>15</v>
      </c>
      <c r="D10" s="19" t="s">
        <v>14</v>
      </c>
      <c r="E10" s="20" t="s">
        <v>13</v>
      </c>
      <c r="G10" s="43"/>
      <c r="H10" s="43"/>
      <c r="I10" s="43"/>
      <c r="J10" s="43"/>
    </row>
    <row r="11" spans="2:10" ht="14.25">
      <c r="B11" s="21" t="s">
        <v>10</v>
      </c>
      <c r="C11" s="14">
        <f>EXP(-(C4-46.035)/8.455)</f>
        <v>0.004355010973104487</v>
      </c>
      <c r="D11" s="15">
        <f>EXP(-(D4-78)/24.54)</f>
        <v>7.671328537353632</v>
      </c>
      <c r="E11" s="22">
        <f>(E4-0.0352)/0.4634</f>
        <v>3.6055243849805785</v>
      </c>
      <c r="G11" s="5"/>
      <c r="H11" s="44"/>
      <c r="I11" s="44"/>
      <c r="J11" s="44"/>
    </row>
    <row r="12" spans="2:10" ht="14.25">
      <c r="B12" s="21" t="s">
        <v>8</v>
      </c>
      <c r="C12" s="14">
        <f>EXP(-(C5-46.035)/8.455)</f>
        <v>9.500368369818222</v>
      </c>
      <c r="D12" s="15">
        <f>EXP(-(D5-78)/24.54)</f>
        <v>5.3161090080407565</v>
      </c>
      <c r="E12" s="22">
        <f>(E5-0.0352)/0.4634</f>
        <v>3.9917997410444546</v>
      </c>
      <c r="G12" s="45"/>
      <c r="H12" s="44"/>
      <c r="I12" s="44"/>
      <c r="J12" s="44"/>
    </row>
    <row r="13" spans="2:10" ht="15" thickBot="1">
      <c r="B13" s="23" t="s">
        <v>9</v>
      </c>
      <c r="C13" s="24">
        <f>EXP(-(C6-46.035)/8.455)</f>
        <v>0.032523786663193346</v>
      </c>
      <c r="D13" s="25">
        <f>EXP(-(D6-78)/24.54)</f>
        <v>7.070917322298234</v>
      </c>
      <c r="E13" s="26">
        <f>(E6-0.0352)/0.4634</f>
        <v>4.574449719464825</v>
      </c>
      <c r="G13" s="5"/>
      <c r="H13" s="44"/>
      <c r="I13" s="44"/>
      <c r="J13" s="44"/>
    </row>
    <row r="14" spans="7:10" ht="14.25">
      <c r="G14" s="5"/>
      <c r="H14" s="5"/>
      <c r="I14" s="5"/>
      <c r="J14" s="5"/>
    </row>
  </sheetData>
  <sheetProtection/>
  <mergeCells count="4">
    <mergeCell ref="C2:E2"/>
    <mergeCell ref="B2:B3"/>
    <mergeCell ref="B1:E1"/>
    <mergeCell ref="B9:E9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Caleb Dedmore</dc:creator>
  <cp:keywords/>
  <dc:description/>
  <cp:lastModifiedBy>Caleb Dedmore</cp:lastModifiedBy>
  <dcterms:created xsi:type="dcterms:W3CDTF">2019-10-03T16:02:48Z</dcterms:created>
  <dcterms:modified xsi:type="dcterms:W3CDTF">2019-12-11T03:57:54Z</dcterms:modified>
  <cp:category/>
  <cp:version/>
  <cp:contentType/>
  <cp:contentStatus/>
</cp:coreProperties>
</file>