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re\Downloads\"/>
    </mc:Choice>
  </mc:AlternateContent>
  <xr:revisionPtr revIDLastSave="0" documentId="13_ncr:1_{1C9B3713-2096-4D9E-AF40-49C395D4941F}" xr6:coauthVersionLast="45" xr6:coauthVersionMax="45" xr10:uidLastSave="{00000000-0000-0000-0000-000000000000}"/>
  <bookViews>
    <workbookView xWindow="-120" yWindow="-120" windowWidth="29040" windowHeight="15840" xr2:uid="{F61DB083-6B63-4609-A453-06276EE7F9D5}"/>
  </bookViews>
  <sheets>
    <sheet name="Recommendation" sheetId="1" r:id="rId1"/>
    <sheet name="Data Analys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2" l="1"/>
  <c r="E41" i="2" s="1"/>
  <c r="D40" i="2"/>
  <c r="D41" i="2" s="1"/>
  <c r="C10" i="2"/>
  <c r="C40" i="2" s="1"/>
  <c r="C41" i="2" s="1"/>
  <c r="D5" i="2"/>
  <c r="D6" i="2"/>
  <c r="D7" i="2"/>
  <c r="D8" i="2"/>
  <c r="D4" i="2"/>
  <c r="C11" i="2" l="1"/>
</calcChain>
</file>

<file path=xl/sharedStrings.xml><?xml version="1.0" encoding="utf-8"?>
<sst xmlns="http://schemas.openxmlformats.org/spreadsheetml/2006/main" count="45" uniqueCount="45">
  <si>
    <t>Input parameters</t>
  </si>
  <si>
    <t>Solar measurements</t>
  </si>
  <si>
    <t>East</t>
  </si>
  <si>
    <t>North</t>
  </si>
  <si>
    <t>South</t>
  </si>
  <si>
    <t>West</t>
  </si>
  <si>
    <t>Upwards</t>
  </si>
  <si>
    <t>Pyranometer voltage (mV)</t>
  </si>
  <si>
    <t>Pyranometer correction factor (W/mV*m^2)</t>
  </si>
  <si>
    <t>Average pyranometer voltage (mV)</t>
  </si>
  <si>
    <t>Average solar radiation intensity (W/m^2)</t>
  </si>
  <si>
    <t>Corrected solar radiation intensity (W/m^2)</t>
  </si>
  <si>
    <t>Note: This data was recorded at 9am on a clear morning in November.</t>
  </si>
  <si>
    <t>Measurement condition (direction)</t>
  </si>
  <si>
    <t>Lightbulb measurements</t>
  </si>
  <si>
    <t>Bulb type</t>
  </si>
  <si>
    <t>Rated power (W)</t>
  </si>
  <si>
    <t>Measured power (W)</t>
  </si>
  <si>
    <t>CFL</t>
  </si>
  <si>
    <t>LED</t>
  </si>
  <si>
    <t>Incandescent</t>
  </si>
  <si>
    <t>Total budget</t>
  </si>
  <si>
    <t>Cost per m^2 of solar panels</t>
  </si>
  <si>
    <t>Cost per CFL bulb</t>
  </si>
  <si>
    <t>Cost per LED bulb</t>
  </si>
  <si>
    <t>Solar panel efficiency</t>
  </si>
  <si>
    <t>Average light bulb usage per day (hrs)</t>
  </si>
  <si>
    <t>Average sun hours per day (hrs)</t>
  </si>
  <si>
    <t>Lifetime of solar panels (yrs)</t>
  </si>
  <si>
    <t>Lifetime of CFL bulb ((9hrs/day)*(365days/yr))</t>
  </si>
  <si>
    <t>Lifetime of LED  bulb ((9hrs/day)*(365days/yr))</t>
  </si>
  <si>
    <t>Cost of power (California) ($/kWh)</t>
  </si>
  <si>
    <t>LED power saved (Incandescent power - LED power) (W)</t>
  </si>
  <si>
    <t>CFL power saved (Incandescent power - CFL power) (W)</t>
  </si>
  <si>
    <t>Days per year</t>
  </si>
  <si>
    <t>Calculated savings</t>
  </si>
  <si>
    <t>Timespan</t>
  </si>
  <si>
    <t>Per year</t>
  </si>
  <si>
    <t>Lifetime</t>
  </si>
  <si>
    <t>Solar</t>
  </si>
  <si>
    <t>Incandescent replacement (CFL)</t>
  </si>
  <si>
    <t>Incandescent replacement (LED)</t>
  </si>
  <si>
    <t>Garrett Mitchell</t>
  </si>
  <si>
    <t>ENGR 115 - Fri. 8AM lab</t>
  </si>
  <si>
    <t>Based on the collected and calculated data, the most financially-responsible and cost-effective option is to invest the $10,000 budget into replacing old inefficient bulbs with LED bulbs. This solution proved to save 97 times more than a similarly-budgeted solar installation and outcompete other energy efficient bulbs, such as CFL bulbs, in cost-per-unit and power savings compared to incandescent bulbs.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</si>
</sst>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3" borderId="0" xfId="2"/>
    <xf numFmtId="0" fontId="1" fillId="4" borderId="0" xfId="3"/>
    <xf numFmtId="0" fontId="2" fillId="4" borderId="0" xfId="3" applyFont="1"/>
    <xf numFmtId="0" fontId="2" fillId="3" borderId="0" xfId="2" applyFont="1"/>
    <xf numFmtId="0" fontId="1" fillId="5" borderId="0" xfId="4"/>
    <xf numFmtId="6" fontId="1" fillId="5" borderId="0" xfId="4" applyNumberFormat="1"/>
    <xf numFmtId="8" fontId="1" fillId="5" borderId="0" xfId="4" applyNumberFormat="1"/>
    <xf numFmtId="10" fontId="1" fillId="5" borderId="0" xfId="4" applyNumberFormat="1"/>
    <xf numFmtId="0" fontId="2" fillId="5" borderId="0" xfId="4" applyFont="1"/>
    <xf numFmtId="0" fontId="1" fillId="2" borderId="0" xfId="1"/>
    <xf numFmtId="8" fontId="1" fillId="2" borderId="0" xfId="1" applyNumberFormat="1"/>
    <xf numFmtId="0" fontId="2" fillId="2" borderId="0" xfId="1" applyFont="1"/>
    <xf numFmtId="14" fontId="0" fillId="0" borderId="0" xfId="0" applyNumberFormat="1"/>
    <xf numFmtId="0" fontId="0" fillId="0" borderId="0" xfId="0" applyAlignment="1">
      <alignment wrapText="1"/>
    </xf>
  </cellXfs>
  <cellStyles count="5">
    <cellStyle name="20% - Accent1" xfId="1" builtinId="30"/>
    <cellStyle name="20% - Accent2" xfId="2" builtinId="34"/>
    <cellStyle name="20% - Accent4" xfId="3" builtinId="42"/>
    <cellStyle name="20% - Accent6" xfId="4" builtinId="5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7226-F731-4522-B95A-3018B1EA2F1A}">
  <dimension ref="A1:B4"/>
  <sheetViews>
    <sheetView tabSelected="1" workbookViewId="0">
      <selection activeCell="D13" sqref="D13"/>
    </sheetView>
  </sheetViews>
  <sheetFormatPr defaultRowHeight="15" x14ac:dyDescent="0.25"/>
  <cols>
    <col min="1" max="1" width="21.5703125" customWidth="1"/>
    <col min="2" max="2" width="64.140625" customWidth="1"/>
    <col min="3" max="4" width="9.140625" customWidth="1"/>
  </cols>
  <sheetData>
    <row r="1" spans="1:2" x14ac:dyDescent="0.25">
      <c r="A1" t="s">
        <v>42</v>
      </c>
    </row>
    <row r="2" spans="1:2" x14ac:dyDescent="0.25">
      <c r="A2" t="s">
        <v>43</v>
      </c>
    </row>
    <row r="3" spans="1:2" x14ac:dyDescent="0.25">
      <c r="A3" s="14">
        <v>43805</v>
      </c>
    </row>
    <row r="4" spans="1:2" ht="100.5" customHeight="1" x14ac:dyDescent="0.25">
      <c r="B4" s="15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777F-0EF1-477C-8B28-52C1384DD99A}">
  <dimension ref="B2:E43"/>
  <sheetViews>
    <sheetView topLeftCell="A14" workbookViewId="0">
      <selection activeCell="B43" sqref="B43"/>
    </sheetView>
  </sheetViews>
  <sheetFormatPr defaultRowHeight="15" x14ac:dyDescent="0.25"/>
  <cols>
    <col min="2" max="2" width="54" customWidth="1"/>
    <col min="3" max="3" width="27.28515625" customWidth="1"/>
    <col min="4" max="4" width="39.85546875" customWidth="1"/>
    <col min="5" max="5" width="29.28515625" customWidth="1"/>
  </cols>
  <sheetData>
    <row r="2" spans="2:4" x14ac:dyDescent="0.25">
      <c r="B2" s="5" t="s">
        <v>1</v>
      </c>
    </row>
    <row r="3" spans="2:4" x14ac:dyDescent="0.25">
      <c r="B3" s="2" t="s">
        <v>13</v>
      </c>
      <c r="C3" s="2" t="s">
        <v>7</v>
      </c>
      <c r="D3" s="2" t="s">
        <v>11</v>
      </c>
    </row>
    <row r="4" spans="2:4" x14ac:dyDescent="0.25">
      <c r="B4" s="2" t="s">
        <v>3</v>
      </c>
      <c r="C4" s="2">
        <v>61</v>
      </c>
      <c r="D4" s="2">
        <f>C4*$C$36</f>
        <v>239.73000000000002</v>
      </c>
    </row>
    <row r="5" spans="2:4" x14ac:dyDescent="0.25">
      <c r="B5" s="2" t="s">
        <v>4</v>
      </c>
      <c r="C5" s="2">
        <v>95</v>
      </c>
      <c r="D5" s="2">
        <f>C5*$C$36</f>
        <v>373.35</v>
      </c>
    </row>
    <row r="6" spans="2:4" x14ac:dyDescent="0.25">
      <c r="B6" s="2" t="s">
        <v>2</v>
      </c>
      <c r="C6" s="2">
        <v>144</v>
      </c>
      <c r="D6" s="2">
        <f>C6*$C$36</f>
        <v>565.92000000000007</v>
      </c>
    </row>
    <row r="7" spans="2:4" x14ac:dyDescent="0.25">
      <c r="B7" s="2" t="s">
        <v>5</v>
      </c>
      <c r="C7" s="2">
        <v>19</v>
      </c>
      <c r="D7" s="2">
        <f>C7*$C$36</f>
        <v>74.67</v>
      </c>
    </row>
    <row r="8" spans="2:4" x14ac:dyDescent="0.25">
      <c r="B8" s="2" t="s">
        <v>6</v>
      </c>
      <c r="C8" s="2">
        <v>9</v>
      </c>
      <c r="D8" s="2">
        <f>C8*$C$36</f>
        <v>35.370000000000005</v>
      </c>
    </row>
    <row r="9" spans="2:4" x14ac:dyDescent="0.25">
      <c r="B9" s="2"/>
      <c r="C9" s="2"/>
      <c r="D9" s="2"/>
    </row>
    <row r="10" spans="2:4" x14ac:dyDescent="0.25">
      <c r="B10" s="2" t="s">
        <v>9</v>
      </c>
      <c r="C10" s="2">
        <f>AVERAGE(C4:C8)</f>
        <v>65.599999999999994</v>
      </c>
      <c r="D10" s="2"/>
    </row>
    <row r="11" spans="2:4" x14ac:dyDescent="0.25">
      <c r="B11" s="2" t="s">
        <v>10</v>
      </c>
      <c r="C11" s="2">
        <f>AVERAGE(D4:D8)</f>
        <v>257.80799999999999</v>
      </c>
      <c r="D11" s="2"/>
    </row>
    <row r="12" spans="2:4" x14ac:dyDescent="0.25">
      <c r="B12" s="2" t="s">
        <v>12</v>
      </c>
      <c r="C12" s="2"/>
      <c r="D12" s="2"/>
    </row>
    <row r="14" spans="2:4" x14ac:dyDescent="0.25">
      <c r="B14" s="4" t="s">
        <v>14</v>
      </c>
    </row>
    <row r="15" spans="2:4" x14ac:dyDescent="0.25">
      <c r="B15" s="3" t="s">
        <v>15</v>
      </c>
      <c r="C15" s="3" t="s">
        <v>16</v>
      </c>
      <c r="D15" s="3" t="s">
        <v>17</v>
      </c>
    </row>
    <row r="16" spans="2:4" x14ac:dyDescent="0.25">
      <c r="B16" s="3" t="s">
        <v>20</v>
      </c>
      <c r="C16" s="3">
        <v>57</v>
      </c>
      <c r="D16" s="3">
        <v>60</v>
      </c>
    </row>
    <row r="17" spans="2:4" x14ac:dyDescent="0.25">
      <c r="B17" s="3" t="s">
        <v>18</v>
      </c>
      <c r="C17" s="3">
        <v>15</v>
      </c>
      <c r="D17" s="3">
        <v>14.3</v>
      </c>
    </row>
    <row r="18" spans="2:4" x14ac:dyDescent="0.25">
      <c r="B18" s="3" t="s">
        <v>19</v>
      </c>
      <c r="C18" s="3">
        <v>6</v>
      </c>
      <c r="D18" s="3">
        <v>7.1</v>
      </c>
    </row>
    <row r="19" spans="2:4" x14ac:dyDescent="0.25">
      <c r="B19" s="3"/>
      <c r="C19" s="3"/>
      <c r="D19" s="3"/>
    </row>
    <row r="21" spans="2:4" x14ac:dyDescent="0.25">
      <c r="B21" s="10" t="s">
        <v>0</v>
      </c>
    </row>
    <row r="22" spans="2:4" x14ac:dyDescent="0.25">
      <c r="B22" s="6" t="s">
        <v>21</v>
      </c>
      <c r="C22" s="7">
        <v>10000</v>
      </c>
    </row>
    <row r="23" spans="2:4" x14ac:dyDescent="0.25">
      <c r="B23" s="6" t="s">
        <v>22</v>
      </c>
      <c r="C23" s="7">
        <v>1124</v>
      </c>
    </row>
    <row r="24" spans="2:4" x14ac:dyDescent="0.25">
      <c r="B24" s="6" t="s">
        <v>23</v>
      </c>
      <c r="C24" s="8">
        <v>1.95</v>
      </c>
    </row>
    <row r="25" spans="2:4" x14ac:dyDescent="0.25">
      <c r="B25" s="6" t="s">
        <v>24</v>
      </c>
      <c r="C25" s="8">
        <v>1.79</v>
      </c>
    </row>
    <row r="26" spans="2:4" x14ac:dyDescent="0.25">
      <c r="B26" s="6" t="s">
        <v>25</v>
      </c>
      <c r="C26" s="9">
        <v>0.215</v>
      </c>
    </row>
    <row r="27" spans="2:4" x14ac:dyDescent="0.25">
      <c r="B27" s="6" t="s">
        <v>27</v>
      </c>
      <c r="C27" s="6">
        <v>12</v>
      </c>
    </row>
    <row r="28" spans="2:4" x14ac:dyDescent="0.25">
      <c r="B28" s="6" t="s">
        <v>26</v>
      </c>
      <c r="C28" s="6">
        <v>9</v>
      </c>
    </row>
    <row r="29" spans="2:4" x14ac:dyDescent="0.25">
      <c r="B29" s="6" t="s">
        <v>28</v>
      </c>
      <c r="C29" s="6">
        <v>20</v>
      </c>
    </row>
    <row r="30" spans="2:4" x14ac:dyDescent="0.25">
      <c r="B30" s="6" t="s">
        <v>29</v>
      </c>
      <c r="C30" s="6">
        <v>3.04</v>
      </c>
    </row>
    <row r="31" spans="2:4" x14ac:dyDescent="0.25">
      <c r="B31" s="6" t="s">
        <v>30</v>
      </c>
      <c r="C31" s="6">
        <v>7.61</v>
      </c>
    </row>
    <row r="32" spans="2:4" x14ac:dyDescent="0.25">
      <c r="B32" s="6" t="s">
        <v>31</v>
      </c>
      <c r="C32" s="8">
        <v>0.15</v>
      </c>
    </row>
    <row r="33" spans="2:5" x14ac:dyDescent="0.25">
      <c r="B33" s="6" t="s">
        <v>32</v>
      </c>
      <c r="C33" s="6">
        <v>52.9</v>
      </c>
    </row>
    <row r="34" spans="2:5" x14ac:dyDescent="0.25">
      <c r="B34" s="6" t="s">
        <v>33</v>
      </c>
      <c r="C34" s="6">
        <v>45.7</v>
      </c>
    </row>
    <row r="35" spans="2:5" x14ac:dyDescent="0.25">
      <c r="B35" s="6" t="s">
        <v>34</v>
      </c>
      <c r="C35" s="6">
        <v>365</v>
      </c>
    </row>
    <row r="36" spans="2:5" x14ac:dyDescent="0.25">
      <c r="B36" s="6" t="s">
        <v>8</v>
      </c>
      <c r="C36" s="6">
        <v>3.93</v>
      </c>
    </row>
    <row r="38" spans="2:5" x14ac:dyDescent="0.25">
      <c r="B38" s="13" t="s">
        <v>35</v>
      </c>
    </row>
    <row r="39" spans="2:5" x14ac:dyDescent="0.25">
      <c r="B39" s="11" t="s">
        <v>36</v>
      </c>
      <c r="C39" s="11" t="s">
        <v>39</v>
      </c>
      <c r="D39" s="11" t="s">
        <v>40</v>
      </c>
      <c r="E39" s="11" t="s">
        <v>41</v>
      </c>
    </row>
    <row r="40" spans="2:5" x14ac:dyDescent="0.25">
      <c r="B40" s="11" t="s">
        <v>37</v>
      </c>
      <c r="C40" s="12">
        <f>C22*(1/C23)*(C10*C36)*C27*C35*(1/1000)*C32</f>
        <v>1506.9382206405696</v>
      </c>
      <c r="D40" s="12">
        <f>C22*(1/C24)*C34*C28*C35*(1/1000)*C32</f>
        <v>115480.38461538462</v>
      </c>
      <c r="E40" s="12">
        <f>C22*(1/C25)*C33*C28*C35*(1/1000)*C32</f>
        <v>145622.76536312848</v>
      </c>
    </row>
    <row r="41" spans="2:5" x14ac:dyDescent="0.25">
      <c r="B41" s="11" t="s">
        <v>38</v>
      </c>
      <c r="C41" s="12">
        <f>C40*C29</f>
        <v>30138.764412811393</v>
      </c>
      <c r="D41" s="12">
        <f>D40*C30</f>
        <v>351060.36923076928</v>
      </c>
      <c r="E41" s="12">
        <f>E40*C31</f>
        <v>1108189.2444134078</v>
      </c>
    </row>
    <row r="43" spans="2:5" x14ac:dyDescent="0.25">
      <c r="B4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Recommendation</vt:lpstr>
      <vt:lpstr>Data Analysis</vt:lpstr>
    </vt:vector>
  </TitlesOfParts>
  <Company>Humboldt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gam90</dc:creator>
  <cp:lastModifiedBy>Garrett Mitchell</cp:lastModifiedBy>
  <dcterms:created xsi:type="dcterms:W3CDTF">2019-11-22T17:19:53Z</dcterms:created>
  <dcterms:modified xsi:type="dcterms:W3CDTF">2019-12-07T00:10:44Z</dcterms:modified>
</cp:coreProperties>
</file>