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y Drive\ENGR_115\Lab_3\"/>
    </mc:Choice>
  </mc:AlternateContent>
  <bookViews>
    <workbookView xWindow="0" yWindow="0" windowWidth="28800" windowHeight="12300" activeTab="4"/>
  </bookViews>
  <sheets>
    <sheet name="Model" sheetId="1" r:id="rId1"/>
    <sheet name="Graph" sheetId="2" r:id="rId2"/>
    <sheet name="Equations" sheetId="6" r:id="rId3"/>
    <sheet name="Answers" sheetId="4" r:id="rId4"/>
    <sheet name="Extra Credit 1" sheetId="8" r:id="rId5"/>
    <sheet name="Extra Credit 2" sheetId="7"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 i="8" l="1"/>
  <c r="A16" i="8" s="1"/>
  <c r="A17" i="8" s="1"/>
  <c r="B17" i="8" s="1"/>
  <c r="C17" i="8" s="1"/>
  <c r="C14" i="8"/>
  <c r="A14" i="8"/>
  <c r="B14" i="8" s="1"/>
  <c r="A18" i="8" l="1"/>
  <c r="B16" i="8"/>
  <c r="C16" i="8" s="1"/>
  <c r="B15" i="8"/>
  <c r="C15" i="8" s="1"/>
  <c r="C65" i="1"/>
  <c r="C66" i="1"/>
  <c r="C67" i="1"/>
  <c r="C68" i="1"/>
  <c r="C69" i="1"/>
  <c r="C70" i="1"/>
  <c r="C71" i="1"/>
  <c r="C72" i="1"/>
  <c r="C73" i="1"/>
  <c r="C74" i="1"/>
  <c r="C75" i="1"/>
  <c r="C76" i="1"/>
  <c r="C77" i="1"/>
  <c r="C78" i="1"/>
  <c r="C79" i="1"/>
  <c r="C80" i="1"/>
  <c r="C81" i="1"/>
  <c r="C82" i="1"/>
  <c r="C83" i="1"/>
  <c r="C84" i="1"/>
  <c r="C85" i="1"/>
  <c r="B65" i="1"/>
  <c r="B66" i="1"/>
  <c r="B67" i="1"/>
  <c r="B68" i="1"/>
  <c r="B69" i="1"/>
  <c r="B70" i="1"/>
  <c r="B71" i="1"/>
  <c r="B72" i="1"/>
  <c r="B73" i="1"/>
  <c r="B74" i="1"/>
  <c r="B75" i="1"/>
  <c r="B76" i="1"/>
  <c r="B77" i="1"/>
  <c r="B78" i="1"/>
  <c r="B79" i="1"/>
  <c r="B80" i="1"/>
  <c r="B81" i="1"/>
  <c r="B82" i="1"/>
  <c r="B83" i="1"/>
  <c r="B84" i="1"/>
  <c r="B85" i="1"/>
  <c r="A65" i="1"/>
  <c r="A66" i="1" s="1"/>
  <c r="A67" i="1" s="1"/>
  <c r="A68" i="1" s="1"/>
  <c r="A69" i="1" s="1"/>
  <c r="A70" i="1" s="1"/>
  <c r="A71" i="1" s="1"/>
  <c r="A72" i="1" s="1"/>
  <c r="A73" i="1" s="1"/>
  <c r="A74" i="1" s="1"/>
  <c r="A75" i="1" s="1"/>
  <c r="A76" i="1" s="1"/>
  <c r="A77" i="1" s="1"/>
  <c r="A78" i="1" s="1"/>
  <c r="A79" i="1" s="1"/>
  <c r="A80" i="1" s="1"/>
  <c r="A81" i="1" s="1"/>
  <c r="A82" i="1" s="1"/>
  <c r="A83" i="1" s="1"/>
  <c r="A84" i="1" s="1"/>
  <c r="A85" i="1" s="1"/>
  <c r="C64" i="1"/>
  <c r="C14" i="6"/>
  <c r="A14" i="6"/>
  <c r="A15" i="6" s="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A55" i="1"/>
  <c r="A56" i="1"/>
  <c r="A57" i="1" s="1"/>
  <c r="A58" i="1" s="1"/>
  <c r="A59" i="1" s="1"/>
  <c r="A60" i="1" s="1"/>
  <c r="A61" i="1" s="1"/>
  <c r="A62" i="1" s="1"/>
  <c r="A63" i="1" s="1"/>
  <c r="A64" i="1" s="1"/>
  <c r="A16" i="1"/>
  <c r="A17" i="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14" i="1"/>
  <c r="A15" i="1"/>
  <c r="C14" i="1"/>
  <c r="B14" i="1"/>
  <c r="B18" i="8" l="1"/>
  <c r="C18" i="8" s="1"/>
  <c r="A19" i="8"/>
  <c r="A16" i="6"/>
  <c r="B15" i="6"/>
  <c r="C15" i="6" s="1"/>
  <c r="B14" i="6"/>
  <c r="B15" i="1"/>
  <c r="A20" i="8" l="1"/>
  <c r="B19" i="8"/>
  <c r="C19" i="8" s="1"/>
  <c r="B16" i="6"/>
  <c r="C16" i="6" s="1"/>
  <c r="A17" i="6"/>
  <c r="C15" i="1"/>
  <c r="B17" i="1"/>
  <c r="B16" i="1"/>
  <c r="B18" i="1"/>
  <c r="A21" i="8" l="1"/>
  <c r="B20" i="8"/>
  <c r="C20" i="8" s="1"/>
  <c r="B17" i="6"/>
  <c r="C17" i="6" s="1"/>
  <c r="A18" i="6"/>
  <c r="C18" i="1"/>
  <c r="C16" i="1"/>
  <c r="C17" i="1"/>
  <c r="B19" i="1"/>
  <c r="B21" i="8" l="1"/>
  <c r="C21" i="8" s="1"/>
  <c r="A22" i="8"/>
  <c r="A19" i="6"/>
  <c r="B18" i="6"/>
  <c r="C18" i="6" s="1"/>
  <c r="C19" i="1"/>
  <c r="B20" i="1"/>
  <c r="B22" i="8" l="1"/>
  <c r="C22" i="8" s="1"/>
  <c r="A23" i="8"/>
  <c r="B19" i="6"/>
  <c r="C19" i="6" s="1"/>
  <c r="A20" i="6"/>
  <c r="C20" i="1"/>
  <c r="B21" i="1"/>
  <c r="A24" i="8" l="1"/>
  <c r="B23" i="8"/>
  <c r="C23" i="8" s="1"/>
  <c r="B20" i="6"/>
  <c r="C20" i="6" s="1"/>
  <c r="A21" i="6"/>
  <c r="C21" i="1"/>
  <c r="B22" i="1"/>
  <c r="A25" i="8" l="1"/>
  <c r="B24" i="8"/>
  <c r="C24" i="8" s="1"/>
  <c r="B21" i="6"/>
  <c r="C21" i="6" s="1"/>
  <c r="A22" i="6"/>
  <c r="C22" i="1"/>
  <c r="B24" i="1"/>
  <c r="B23" i="1"/>
  <c r="B25" i="8" l="1"/>
  <c r="C25" i="8" s="1"/>
  <c r="A26" i="8"/>
  <c r="A23" i="6"/>
  <c r="B22" i="6"/>
  <c r="C22" i="6" s="1"/>
  <c r="C24" i="1"/>
  <c r="C23" i="1"/>
  <c r="B26" i="8" l="1"/>
  <c r="C26" i="8" s="1"/>
  <c r="A27" i="8"/>
  <c r="B23" i="6"/>
  <c r="C23" i="6" s="1"/>
  <c r="A24" i="6"/>
  <c r="A28" i="8" l="1"/>
  <c r="B27" i="8"/>
  <c r="C27" i="8" s="1"/>
  <c r="B24" i="6"/>
  <c r="C24" i="6" s="1"/>
  <c r="A25" i="6"/>
  <c r="A29" i="8" l="1"/>
  <c r="B28" i="8"/>
  <c r="C28" i="8" s="1"/>
  <c r="A26" i="6"/>
  <c r="B25" i="6"/>
  <c r="C25" i="6" s="1"/>
  <c r="B29" i="8" l="1"/>
  <c r="C29" i="8" s="1"/>
  <c r="A30" i="8"/>
  <c r="A27" i="6"/>
  <c r="B26" i="6"/>
  <c r="C26" i="6" s="1"/>
  <c r="B30" i="8" l="1"/>
  <c r="C30" i="8" s="1"/>
  <c r="A31" i="8"/>
  <c r="A28" i="6"/>
  <c r="B27" i="6"/>
  <c r="C27" i="6" s="1"/>
  <c r="A32" i="8" l="1"/>
  <c r="B31" i="8"/>
  <c r="C31" i="8" s="1"/>
  <c r="B28" i="6"/>
  <c r="C28" i="6" s="1"/>
  <c r="A29" i="6"/>
  <c r="A33" i="8" l="1"/>
  <c r="B32" i="8"/>
  <c r="C32" i="8" s="1"/>
  <c r="A30" i="6"/>
  <c r="B29" i="6"/>
  <c r="C29" i="6" s="1"/>
  <c r="B33" i="8" l="1"/>
  <c r="C33" i="8" s="1"/>
  <c r="A34" i="8"/>
  <c r="A31" i="6"/>
  <c r="B30" i="6"/>
  <c r="C30" i="6" s="1"/>
  <c r="B34" i="8" l="1"/>
  <c r="C34" i="8" s="1"/>
  <c r="A35" i="8"/>
  <c r="A32" i="6"/>
  <c r="B31" i="6"/>
  <c r="C31" i="6" s="1"/>
  <c r="A36" i="8" l="1"/>
  <c r="B35" i="8"/>
  <c r="C35" i="8" s="1"/>
  <c r="B32" i="6"/>
  <c r="C32" i="6" s="1"/>
  <c r="A33" i="6"/>
  <c r="A37" i="8" l="1"/>
  <c r="B36" i="8"/>
  <c r="C36" i="8" s="1"/>
  <c r="A34" i="6"/>
  <c r="B33" i="6"/>
  <c r="C33" i="6" s="1"/>
  <c r="B37" i="8" l="1"/>
  <c r="C37" i="8" s="1"/>
  <c r="A38" i="8"/>
  <c r="A35" i="6"/>
  <c r="B34" i="6"/>
  <c r="C34" i="6" s="1"/>
  <c r="B38" i="8" l="1"/>
  <c r="C38" i="8" s="1"/>
  <c r="A39" i="8"/>
  <c r="A36" i="6"/>
  <c r="B35" i="6"/>
  <c r="C35" i="6" s="1"/>
  <c r="A40" i="8" l="1"/>
  <c r="B39" i="8"/>
  <c r="C39" i="8" s="1"/>
  <c r="B36" i="6"/>
  <c r="C36" i="6" s="1"/>
  <c r="A37" i="6"/>
  <c r="A41" i="8" l="1"/>
  <c r="B40" i="8"/>
  <c r="C40" i="8" s="1"/>
  <c r="A38" i="6"/>
  <c r="B37" i="6"/>
  <c r="C37" i="6" s="1"/>
  <c r="B41" i="8" l="1"/>
  <c r="C41" i="8" s="1"/>
  <c r="A42" i="8"/>
  <c r="A39" i="6"/>
  <c r="B38" i="6"/>
  <c r="C38" i="6" s="1"/>
  <c r="B42" i="8" l="1"/>
  <c r="C42" i="8" s="1"/>
  <c r="A43" i="8"/>
  <c r="A40" i="6"/>
  <c r="B39" i="6"/>
  <c r="C39" i="6" s="1"/>
  <c r="A44" i="8" l="1"/>
  <c r="B43" i="8"/>
  <c r="C43" i="8" s="1"/>
  <c r="B40" i="6"/>
  <c r="C40" i="6" s="1"/>
  <c r="A41" i="6"/>
  <c r="A45" i="8" l="1"/>
  <c r="B44" i="8"/>
  <c r="C44" i="8" s="1"/>
  <c r="A42" i="6"/>
  <c r="B41" i="6"/>
  <c r="C41" i="6" s="1"/>
  <c r="B45" i="8" l="1"/>
  <c r="C45" i="8" s="1"/>
  <c r="A46" i="8"/>
  <c r="A43" i="6"/>
  <c r="B42" i="6"/>
  <c r="C42" i="6" s="1"/>
  <c r="B46" i="8" l="1"/>
  <c r="C46" i="8" s="1"/>
  <c r="A47" i="8"/>
  <c r="A44" i="6"/>
  <c r="B43" i="6"/>
  <c r="C43" i="6" s="1"/>
  <c r="A48" i="8" l="1"/>
  <c r="B47" i="8"/>
  <c r="C47" i="8" s="1"/>
  <c r="B44" i="6"/>
  <c r="C44" i="6" s="1"/>
  <c r="A45" i="6"/>
  <c r="A49" i="8" l="1"/>
  <c r="B48" i="8"/>
  <c r="C48" i="8" s="1"/>
  <c r="A46" i="6"/>
  <c r="B45" i="6"/>
  <c r="C45" i="6" s="1"/>
  <c r="B49" i="8" l="1"/>
  <c r="C49" i="8" s="1"/>
  <c r="A50" i="8"/>
  <c r="A47" i="6"/>
  <c r="B46" i="6"/>
  <c r="C46" i="6" s="1"/>
  <c r="B50" i="8" l="1"/>
  <c r="C50" i="8" s="1"/>
  <c r="A51" i="8"/>
  <c r="A48" i="6"/>
  <c r="B47" i="6"/>
  <c r="C47" i="6" s="1"/>
  <c r="A52" i="8" l="1"/>
  <c r="B51" i="8"/>
  <c r="C51" i="8" s="1"/>
  <c r="B48" i="6"/>
  <c r="C48" i="6" s="1"/>
  <c r="A49" i="6"/>
  <c r="A53" i="8" l="1"/>
  <c r="B52" i="8"/>
  <c r="C52" i="8" s="1"/>
  <c r="B49" i="6"/>
  <c r="C49" i="6" s="1"/>
  <c r="A50" i="6"/>
  <c r="B53" i="8" l="1"/>
  <c r="C53" i="8" s="1"/>
  <c r="A54" i="8"/>
  <c r="A51" i="6"/>
  <c r="B50" i="6"/>
  <c r="C50" i="6" s="1"/>
  <c r="B54" i="8" l="1"/>
  <c r="C54" i="8" s="1"/>
  <c r="A55" i="8"/>
  <c r="B51" i="6"/>
  <c r="C51" i="6" s="1"/>
  <c r="A52" i="6"/>
  <c r="A56" i="8" l="1"/>
  <c r="B55" i="8"/>
  <c r="C55" i="8" s="1"/>
  <c r="B52" i="6"/>
  <c r="C52" i="6" s="1"/>
  <c r="A53" i="6"/>
  <c r="A57" i="8" l="1"/>
  <c r="B56" i="8"/>
  <c r="C56" i="8" s="1"/>
  <c r="B53" i="6"/>
  <c r="C53" i="6" s="1"/>
  <c r="A54" i="6"/>
  <c r="B57" i="8" l="1"/>
  <c r="C57" i="8" s="1"/>
  <c r="A58" i="8"/>
  <c r="A55" i="6"/>
  <c r="B54" i="6"/>
  <c r="C54" i="6" s="1"/>
  <c r="B58" i="8" l="1"/>
  <c r="C58" i="8" s="1"/>
  <c r="A59" i="8"/>
  <c r="A56" i="6"/>
  <c r="B55" i="6"/>
  <c r="C55" i="6" s="1"/>
  <c r="A60" i="8" l="1"/>
  <c r="B59" i="8"/>
  <c r="C59" i="8" s="1"/>
  <c r="B56" i="6"/>
  <c r="C56" i="6" s="1"/>
  <c r="A57" i="6"/>
  <c r="A61" i="8" l="1"/>
  <c r="B60" i="8"/>
  <c r="C60" i="8" s="1"/>
  <c r="B57" i="6"/>
  <c r="C57" i="6" s="1"/>
  <c r="A58" i="6"/>
  <c r="B61" i="8" l="1"/>
  <c r="C61" i="8" s="1"/>
  <c r="A62" i="8"/>
  <c r="A59" i="6"/>
  <c r="B58" i="6"/>
  <c r="C58" i="6" s="1"/>
  <c r="B62" i="8" l="1"/>
  <c r="C62" i="8" s="1"/>
  <c r="A63" i="8"/>
  <c r="A60" i="6"/>
  <c r="B59" i="6"/>
  <c r="C59" i="6" s="1"/>
  <c r="A64" i="8" l="1"/>
  <c r="B63" i="8"/>
  <c r="C63" i="8" s="1"/>
  <c r="B60" i="6"/>
  <c r="C60" i="6" s="1"/>
  <c r="A61" i="6"/>
  <c r="A65" i="8" l="1"/>
  <c r="B64" i="8"/>
  <c r="C64" i="8" s="1"/>
  <c r="A62" i="6"/>
  <c r="B61" i="6"/>
  <c r="C61" i="6" s="1"/>
  <c r="B65" i="8" l="1"/>
  <c r="C65" i="8" s="1"/>
  <c r="A66" i="8"/>
  <c r="A63" i="6"/>
  <c r="B62" i="6"/>
  <c r="C62" i="6" s="1"/>
  <c r="B66" i="8" l="1"/>
  <c r="C66" i="8" s="1"/>
  <c r="A67" i="8"/>
  <c r="A64" i="6"/>
  <c r="B64" i="6" s="1"/>
  <c r="C64" i="6" s="1"/>
  <c r="B63" i="6"/>
  <c r="C63" i="6" s="1"/>
  <c r="A68" i="8" l="1"/>
  <c r="B67" i="8"/>
  <c r="C67" i="8" s="1"/>
  <c r="A69" i="8" l="1"/>
  <c r="B68" i="8"/>
  <c r="C68" i="8" s="1"/>
  <c r="B69" i="8" l="1"/>
  <c r="C69" i="8" s="1"/>
  <c r="A70" i="8"/>
  <c r="B70" i="8" l="1"/>
  <c r="C70" i="8" s="1"/>
  <c r="A71" i="8"/>
  <c r="A72" i="8" l="1"/>
  <c r="B71" i="8"/>
  <c r="C71" i="8" s="1"/>
  <c r="A73" i="8" l="1"/>
  <c r="B72" i="8"/>
  <c r="C72" i="8" s="1"/>
  <c r="B73" i="8" l="1"/>
  <c r="C73" i="8" s="1"/>
  <c r="A74" i="8"/>
  <c r="B74" i="8" l="1"/>
  <c r="C74" i="8" s="1"/>
  <c r="A75" i="8"/>
  <c r="A76" i="8" l="1"/>
  <c r="B75" i="8"/>
  <c r="C75" i="8" s="1"/>
  <c r="A77" i="8" l="1"/>
  <c r="B76" i="8"/>
  <c r="C76" i="8" s="1"/>
  <c r="B77" i="8" l="1"/>
  <c r="C77" i="8" s="1"/>
  <c r="A78" i="8"/>
  <c r="B78" i="8" l="1"/>
  <c r="C78" i="8" s="1"/>
  <c r="A79" i="8"/>
  <c r="A80" i="8" l="1"/>
  <c r="B79" i="8"/>
  <c r="C79" i="8" s="1"/>
  <c r="A81" i="8" l="1"/>
  <c r="B80" i="8"/>
  <c r="C80" i="8" s="1"/>
  <c r="B81" i="8" l="1"/>
  <c r="C81" i="8" s="1"/>
  <c r="A82" i="8"/>
  <c r="B82" i="8" l="1"/>
  <c r="C82" i="8" s="1"/>
  <c r="A83" i="8"/>
  <c r="A84" i="8" l="1"/>
  <c r="B83" i="8"/>
  <c r="C83" i="8" s="1"/>
  <c r="A85" i="8" l="1"/>
  <c r="B85" i="8" s="1"/>
  <c r="C85" i="8" s="1"/>
  <c r="B84" i="8"/>
  <c r="C84" i="8" s="1"/>
</calcChain>
</file>

<file path=xl/sharedStrings.xml><?xml version="1.0" encoding="utf-8"?>
<sst xmlns="http://schemas.openxmlformats.org/spreadsheetml/2006/main" count="39" uniqueCount="15">
  <si>
    <t>Malia Seeley</t>
  </si>
  <si>
    <t>Engineering 115</t>
  </si>
  <si>
    <t>Parameters: Iceland</t>
  </si>
  <si>
    <t>P(1980)</t>
  </si>
  <si>
    <t>Growth Rate r</t>
  </si>
  <si>
    <t>Start year</t>
  </si>
  <si>
    <t>Increment</t>
  </si>
  <si>
    <t>Model</t>
  </si>
  <si>
    <t>Year</t>
  </si>
  <si>
    <t>Model Year</t>
  </si>
  <si>
    <t>Population</t>
  </si>
  <si>
    <t>Constants</t>
  </si>
  <si>
    <t>1)Using my model, I estimate the doubling time to be 62.7 years. This matches my previously calculated time of 62.67 years</t>
  </si>
  <si>
    <t xml:space="preserve">2)The current growth rate of Iceland is probably sustainable for a few more years because the country's population is so small, but living on an island separated from the rest of the world means there are definitely limiting resources. In the best interest of the inhabitants of the country and efficient resource dispersal, Iceland probably shouldn't exceed a population of 400,000 over the 50 year period. At the current rate of population growth, Iceland's population barely stays under 400,000 after 50 years. In order to comfortably stay under 400,000 carrying capacity,  the growth rate should go down from 1.10% to 1.09%. </t>
  </si>
  <si>
    <t>3)No, an exponential growth model is not the best way to represent human population growth. For the function of human population growth to be purely exponential, the rate of growth would have to increase drastically as the number of humans rose. In reality, limiting resources cause the human population to plateau or even decrease. This natural process creates a mathematical function that is referred to as a logistic equation, which forms a graphical 'S' shape and incorporates the idea of a carrying capacity into population observation.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</si>
</sst>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0" fontId="0" fillId="0" borderId="0" xfId="0" applyFont="1"/>
    <xf numFmtId="0" fontId="0" fillId="2" borderId="1" xfId="0" applyFill="1" applyBorder="1"/>
    <xf numFmtId="0" fontId="0" fillId="2" borderId="1" xfId="0" applyFont="1" applyFill="1" applyBorder="1"/>
    <xf numFmtId="0" fontId="0" fillId="0" borderId="2" xfId="0" applyBorder="1"/>
    <xf numFmtId="0" fontId="1" fillId="2" borderId="3" xfId="0" applyFont="1" applyFill="1" applyBorder="1"/>
    <xf numFmtId="0" fontId="0" fillId="2" borderId="3" xfId="0" applyFill="1" applyBorder="1"/>
    <xf numFmtId="0" fontId="0" fillId="3" borderId="1" xfId="0" applyFill="1" applyBorder="1" applyAlignment="1">
      <alignment horizontal="right"/>
    </xf>
    <xf numFmtId="0" fontId="1" fillId="3" borderId="3" xfId="0" applyFont="1" applyFill="1" applyBorder="1" applyAlignment="1">
      <alignment horizontal="left"/>
    </xf>
    <xf numFmtId="14" fontId="0" fillId="0" borderId="0" xfId="0" applyNumberFormat="1" applyFont="1"/>
    <xf numFmtId="1" fontId="0" fillId="3" borderId="1" xfId="0" applyNumberFormat="1" applyFill="1" applyBorder="1" applyAlignment="1">
      <alignment horizontal="right"/>
    </xf>
    <xf numFmtId="0" fontId="0" fillId="3" borderId="4" xfId="0" applyFill="1" applyBorder="1" applyAlignment="1">
      <alignment horizontal="right"/>
    </xf>
    <xf numFmtId="0" fontId="1" fillId="0" borderId="0" xfId="0" applyFont="1"/>
    <xf numFmtId="0" fontId="2" fillId="0" borderId="2" xfId="0" applyFont="1" applyFill="1" applyBorder="1"/>
    <xf numFmtId="0" fontId="0" fillId="2" borderId="3" xfId="0" applyFont="1" applyFill="1" applyBorder="1"/>
    <xf numFmtId="0" fontId="0" fillId="0" borderId="2" xfId="0" applyFont="1" applyBorder="1"/>
    <xf numFmtId="0" fontId="0" fillId="3" borderId="1" xfId="0" applyFont="1" applyFill="1" applyBorder="1" applyAlignment="1">
      <alignment horizontal="right"/>
    </xf>
    <xf numFmtId="1" fontId="0" fillId="3" borderId="1" xfId="0" applyNumberFormat="1" applyFont="1" applyFill="1" applyBorder="1" applyAlignment="1">
      <alignment horizontal="right"/>
    </xf>
    <xf numFmtId="0" fontId="0" fillId="3" borderId="4" xfId="0" applyFont="1" applyFill="1" applyBorder="1" applyAlignment="1">
      <alignment horizontal="right"/>
    </xf>
    <xf numFmtId="0" fontId="2" fillId="0" borderId="2" xfId="0" applyFont="1" applyBorder="1" applyAlignment="1">
      <alignment horizontal="left"/>
    </xf>
    <xf numFmtId="0" fontId="0" fillId="0" borderId="0" xfId="0" applyAlignment="1">
      <alignment horizontal="left" vertical="top" wrapText="1"/>
    </xf>
    <xf numFmtId="0" fontId="0" fillId="0" borderId="0" xfId="0" applyAlignment="1">
      <alignment horizontal="left"/>
    </xf>
    <xf numFmtId="0" fontId="0" fillId="4"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Population of Iceland over 50</a:t>
            </a:r>
            <a:r>
              <a:rPr lang="en-US" baseline="0"/>
              <a:t> Years</a:t>
            </a:r>
          </a:p>
        </c:rich>
      </c:tx>
      <c:layout>
        <c:manualLayout>
          <c:xMode val="edge"/>
          <c:yMode val="edge"/>
          <c:x val="0.32139114842049704"/>
          <c:y val="2.48962655601659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Model!$B$14:$B$64</c:f>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xVal>
          <c:yVal>
            <c:numRef>
              <c:f>Model!$C$14:$C$64</c:f>
              <c:numCache>
                <c:formatCode>0</c:formatCode>
                <c:ptCount val="51"/>
                <c:pt idx="0" formatCode="General">
                  <c:v>228138</c:v>
                </c:pt>
                <c:pt idx="1">
                  <c:v>230675.21119455801</c:v>
                </c:pt>
                <c:pt idx="2">
                  <c:v>233240.63969901527</c:v>
                </c:pt>
                <c:pt idx="3">
                  <c:v>235834.59932902089</c:v>
                </c:pt>
                <c:pt idx="4">
                  <c:v>238457.40739028953</c:v>
                </c:pt>
                <c:pt idx="5">
                  <c:v>241109.38471741573</c:v>
                </c:pt>
                <c:pt idx="6">
                  <c:v>243790.85571312023</c:v>
                </c:pt>
                <c:pt idx="7">
                  <c:v>246502.14838793196</c:v>
                </c:pt>
                <c:pt idx="8">
                  <c:v>249243.59440031249</c:v>
                </c:pt>
                <c:pt idx="9">
                  <c:v>252015.52909722558</c:v>
                </c:pt>
                <c:pt idx="10">
                  <c:v>254818.29155515871</c:v>
                </c:pt>
                <c:pt idx="11">
                  <c:v>257652.22462160047</c:v>
                </c:pt>
                <c:pt idx="12">
                  <c:v>260517.67495697949</c:v>
                </c:pt>
                <c:pt idx="13">
                  <c:v>263414.99307706946</c:v>
                </c:pt>
                <c:pt idx="14">
                  <c:v>266344.53339586587</c:v>
                </c:pt>
                <c:pt idx="15">
                  <c:v>269306.65426893969</c:v>
                </c:pt>
                <c:pt idx="16">
                  <c:v>272301.71803727344</c:v>
                </c:pt>
                <c:pt idx="17">
                  <c:v>275330.09107158403</c:v>
                </c:pt>
                <c:pt idx="18">
                  <c:v>278392.14381713938</c:v>
                </c:pt>
                <c:pt idx="19">
                  <c:v>281488.25083907286</c:v>
                </c:pt>
                <c:pt idx="20">
                  <c:v>284618.79086820193</c:v>
                </c:pt>
                <c:pt idx="21">
                  <c:v>287784.14684735652</c:v>
                </c:pt>
                <c:pt idx="22">
                  <c:v>290984.70597822225</c:v>
                </c:pt>
                <c:pt idx="23">
                  <c:v>294220.85976870486</c:v>
                </c:pt>
                <c:pt idx="24">
                  <c:v>297493.00408082141</c:v>
                </c:pt>
                <c:pt idx="25">
                  <c:v>300801.539179124</c:v>
                </c:pt>
                <c:pt idx="26">
                  <c:v>304146.86977966211</c:v>
                </c:pt>
                <c:pt idx="27">
                  <c:v>307529.40509948932</c:v>
                </c:pt>
                <c:pt idx="28">
                  <c:v>310949.55890672089</c:v>
                </c:pt>
                <c:pt idx="29">
                  <c:v>314407.74957114772</c:v>
                </c:pt>
                <c:pt idx="30">
                  <c:v>317904.40011541353</c:v>
                </c:pt>
                <c:pt idx="31">
                  <c:v>321439.9382667609</c:v>
                </c:pt>
                <c:pt idx="32">
                  <c:v>325014.79650935298</c:v>
                </c:pt>
                <c:pt idx="33">
                  <c:v>328629.41213717702</c:v>
                </c:pt>
                <c:pt idx="34">
                  <c:v>332284.22730753652</c:v>
                </c:pt>
                <c:pt idx="35">
                  <c:v>335979.68909513764</c:v>
                </c:pt>
                <c:pt idx="36">
                  <c:v>339716.24954677786</c:v>
                </c:pt>
                <c:pt idx="37">
                  <c:v>343494.36573664262</c:v>
                </c:pt>
                <c:pt idx="38">
                  <c:v>347314.49982221634</c:v>
                </c:pt>
                <c:pt idx="39">
                  <c:v>351177.11910081632</c:v>
                </c:pt>
                <c:pt idx="40">
                  <c:v>355082.69606675464</c:v>
                </c:pt>
                <c:pt idx="41">
                  <c:v>359031.70846913569</c:v>
                </c:pt>
                <c:pt idx="42">
                  <c:v>363024.63937029726</c:v>
                </c:pt>
                <c:pt idx="43">
                  <c:v>367061.97720490041</c:v>
                </c:pt>
                <c:pt idx="44">
                  <c:v>371144.21583967801</c:v>
                </c:pt>
                <c:pt idx="45">
                  <c:v>375271.85463384597</c:v>
                </c:pt>
                <c:pt idx="46">
                  <c:v>379445.39850018796</c:v>
                </c:pt>
                <c:pt idx="47">
                  <c:v>383665.35796681879</c:v>
                </c:pt>
                <c:pt idx="48">
                  <c:v>387932.24923963402</c:v>
                </c:pt>
                <c:pt idx="49">
                  <c:v>392246.59426545555</c:v>
                </c:pt>
                <c:pt idx="50">
                  <c:v>396608.92079587828</c:v>
                </c:pt>
              </c:numCache>
            </c:numRef>
          </c:yVal>
          <c:smooth val="0"/>
          <c:extLst>
            <c:ext xmlns:c16="http://schemas.microsoft.com/office/drawing/2014/chart" uri="{C3380CC4-5D6E-409C-BE32-E72D297353CC}">
              <c16:uniqueId val="{00000000-DB71-4B9F-AC3F-01078F32A95C}"/>
            </c:ext>
          </c:extLst>
        </c:ser>
        <c:dLbls>
          <c:showLegendKey val="0"/>
          <c:showVal val="0"/>
          <c:showCatName val="0"/>
          <c:showSerName val="0"/>
          <c:showPercent val="0"/>
          <c:showBubbleSize val="0"/>
        </c:dLbls>
        <c:axId val="453211608"/>
        <c:axId val="453210624"/>
      </c:scatterChart>
      <c:valAx>
        <c:axId val="4532116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Model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3210624"/>
        <c:crosses val="autoZero"/>
        <c:crossBetween val="midCat"/>
      </c:valAx>
      <c:valAx>
        <c:axId val="453210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32116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11</xdr:col>
      <xdr:colOff>209550</xdr:colOff>
      <xdr:row>24</xdr:row>
      <xdr:rowOff>66675</xdr:rowOff>
    </xdr:to>
    <xdr:graphicFrame macro="">
      <xdr:nvGraphicFramePr>
        <xdr:cNvPr id="4"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workbookViewId="0">
      <selection activeCell="E18" sqref="E18"/>
    </sheetView>
  </sheetViews>
  <sheetFormatPr defaultRowHeight="15" x14ac:dyDescent="0.25"/>
  <cols>
    <col min="1" max="1" width="15.140625" bestFit="1" customWidth="1"/>
    <col min="2" max="2" width="11" bestFit="1" customWidth="1"/>
    <col min="3" max="3" width="10.7109375" bestFit="1" customWidth="1"/>
  </cols>
  <sheetData>
    <row r="1" spans="1:3" x14ac:dyDescent="0.25">
      <c r="A1" s="1" t="s">
        <v>0</v>
      </c>
      <c r="B1" s="1"/>
      <c r="C1" s="1"/>
    </row>
    <row r="2" spans="1:3" x14ac:dyDescent="0.25">
      <c r="A2" s="1" t="s">
        <v>1</v>
      </c>
      <c r="B2" s="9">
        <v>43350</v>
      </c>
      <c r="C2" s="1"/>
    </row>
    <row r="3" spans="1:3" x14ac:dyDescent="0.25">
      <c r="A3" s="1"/>
      <c r="B3" s="1"/>
      <c r="C3" s="1"/>
    </row>
    <row r="4" spans="1:3" ht="15.75" thickBot="1" x14ac:dyDescent="0.3">
      <c r="A4" s="19" t="s">
        <v>2</v>
      </c>
      <c r="B4" s="19"/>
      <c r="C4" s="1"/>
    </row>
    <row r="5" spans="1:3" ht="15.75" thickTop="1" x14ac:dyDescent="0.25">
      <c r="A5" s="5" t="s">
        <v>11</v>
      </c>
      <c r="B5" s="14"/>
      <c r="C5" s="1"/>
    </row>
    <row r="6" spans="1:3" x14ac:dyDescent="0.25">
      <c r="A6" s="3" t="s">
        <v>3</v>
      </c>
      <c r="B6" s="3">
        <v>228138</v>
      </c>
      <c r="C6" s="1"/>
    </row>
    <row r="7" spans="1:3" x14ac:dyDescent="0.25">
      <c r="A7" s="3" t="s">
        <v>4</v>
      </c>
      <c r="B7" s="3">
        <v>1.106E-2</v>
      </c>
      <c r="C7" s="1"/>
    </row>
    <row r="8" spans="1:3" x14ac:dyDescent="0.25">
      <c r="A8" s="3" t="s">
        <v>5</v>
      </c>
      <c r="B8" s="3">
        <v>1980</v>
      </c>
      <c r="C8" s="1"/>
    </row>
    <row r="9" spans="1:3" x14ac:dyDescent="0.25">
      <c r="A9" s="3" t="s">
        <v>6</v>
      </c>
      <c r="B9" s="3">
        <v>1</v>
      </c>
      <c r="C9" s="1"/>
    </row>
    <row r="10" spans="1:3" x14ac:dyDescent="0.25">
      <c r="A10" s="1"/>
      <c r="B10" s="1"/>
      <c r="C10" s="1"/>
    </row>
    <row r="11" spans="1:3" x14ac:dyDescent="0.25">
      <c r="A11" s="1"/>
      <c r="B11" s="1"/>
      <c r="C11" s="1"/>
    </row>
    <row r="12" spans="1:3" ht="15.75" thickBot="1" x14ac:dyDescent="0.3">
      <c r="A12" s="13" t="s">
        <v>7</v>
      </c>
      <c r="B12" s="15"/>
      <c r="C12" s="15"/>
    </row>
    <row r="13" spans="1:3" ht="15.75" thickTop="1" x14ac:dyDescent="0.25">
      <c r="A13" s="8" t="s">
        <v>8</v>
      </c>
      <c r="B13" s="8" t="s">
        <v>9</v>
      </c>
      <c r="C13" s="8" t="s">
        <v>10</v>
      </c>
    </row>
    <row r="14" spans="1:3" x14ac:dyDescent="0.25">
      <c r="A14" s="16">
        <f>B8</f>
        <v>1980</v>
      </c>
      <c r="B14" s="16">
        <f>A14-$B$8</f>
        <v>0</v>
      </c>
      <c r="C14" s="16">
        <f>B6</f>
        <v>228138</v>
      </c>
    </row>
    <row r="15" spans="1:3" x14ac:dyDescent="0.25">
      <c r="A15" s="16">
        <f>A14+$B$9</f>
        <v>1981</v>
      </c>
      <c r="B15" s="16">
        <f>A15-$B$8</f>
        <v>1</v>
      </c>
      <c r="C15" s="17">
        <f>$B$6*EXP($B$7*B15)</f>
        <v>230675.21119455801</v>
      </c>
    </row>
    <row r="16" spans="1:3" x14ac:dyDescent="0.25">
      <c r="A16" s="16">
        <f t="shared" ref="A16:A79" si="0">A15+$B$9</f>
        <v>1982</v>
      </c>
      <c r="B16" s="16">
        <f t="shared" ref="B16:B78" si="1">A16-$B$8</f>
        <v>2</v>
      </c>
      <c r="C16" s="17">
        <f t="shared" ref="C16:C79" si="2">$B$6*EXP($B$7*B16)</f>
        <v>233240.63969901527</v>
      </c>
    </row>
    <row r="17" spans="1:3" x14ac:dyDescent="0.25">
      <c r="A17" s="16">
        <f t="shared" si="0"/>
        <v>1983</v>
      </c>
      <c r="B17" s="16">
        <f t="shared" si="1"/>
        <v>3</v>
      </c>
      <c r="C17" s="17">
        <f t="shared" si="2"/>
        <v>235834.59932902089</v>
      </c>
    </row>
    <row r="18" spans="1:3" x14ac:dyDescent="0.25">
      <c r="A18" s="16">
        <f t="shared" si="0"/>
        <v>1984</v>
      </c>
      <c r="B18" s="16">
        <f t="shared" si="1"/>
        <v>4</v>
      </c>
      <c r="C18" s="17">
        <f t="shared" si="2"/>
        <v>238457.40739028953</v>
      </c>
    </row>
    <row r="19" spans="1:3" x14ac:dyDescent="0.25">
      <c r="A19" s="16">
        <f t="shared" si="0"/>
        <v>1985</v>
      </c>
      <c r="B19" s="16">
        <f t="shared" si="1"/>
        <v>5</v>
      </c>
      <c r="C19" s="17">
        <f t="shared" si="2"/>
        <v>241109.38471741573</v>
      </c>
    </row>
    <row r="20" spans="1:3" x14ac:dyDescent="0.25">
      <c r="A20" s="16">
        <f t="shared" si="0"/>
        <v>1986</v>
      </c>
      <c r="B20" s="16">
        <f t="shared" si="1"/>
        <v>6</v>
      </c>
      <c r="C20" s="17">
        <f t="shared" si="2"/>
        <v>243790.85571312023</v>
      </c>
    </row>
    <row r="21" spans="1:3" x14ac:dyDescent="0.25">
      <c r="A21" s="16">
        <f t="shared" si="0"/>
        <v>1987</v>
      </c>
      <c r="B21" s="16">
        <f t="shared" si="1"/>
        <v>7</v>
      </c>
      <c r="C21" s="17">
        <f t="shared" si="2"/>
        <v>246502.14838793196</v>
      </c>
    </row>
    <row r="22" spans="1:3" x14ac:dyDescent="0.25">
      <c r="A22" s="16">
        <f t="shared" si="0"/>
        <v>1988</v>
      </c>
      <c r="B22" s="16">
        <f t="shared" si="1"/>
        <v>8</v>
      </c>
      <c r="C22" s="17">
        <f t="shared" si="2"/>
        <v>249243.59440031249</v>
      </c>
    </row>
    <row r="23" spans="1:3" x14ac:dyDescent="0.25">
      <c r="A23" s="16">
        <f t="shared" si="0"/>
        <v>1989</v>
      </c>
      <c r="B23" s="16">
        <f t="shared" si="1"/>
        <v>9</v>
      </c>
      <c r="C23" s="17">
        <f t="shared" si="2"/>
        <v>252015.52909722558</v>
      </c>
    </row>
    <row r="24" spans="1:3" x14ac:dyDescent="0.25">
      <c r="A24" s="16">
        <f t="shared" si="0"/>
        <v>1990</v>
      </c>
      <c r="B24" s="16">
        <f t="shared" si="1"/>
        <v>10</v>
      </c>
      <c r="C24" s="17">
        <f t="shared" si="2"/>
        <v>254818.29155515871</v>
      </c>
    </row>
    <row r="25" spans="1:3" x14ac:dyDescent="0.25">
      <c r="A25" s="16">
        <f t="shared" si="0"/>
        <v>1991</v>
      </c>
      <c r="B25" s="16">
        <f t="shared" si="1"/>
        <v>11</v>
      </c>
      <c r="C25" s="17">
        <f t="shared" si="2"/>
        <v>257652.22462160047</v>
      </c>
    </row>
    <row r="26" spans="1:3" x14ac:dyDescent="0.25">
      <c r="A26" s="16">
        <f t="shared" si="0"/>
        <v>1992</v>
      </c>
      <c r="B26" s="16">
        <f t="shared" si="1"/>
        <v>12</v>
      </c>
      <c r="C26" s="17">
        <f t="shared" si="2"/>
        <v>260517.67495697949</v>
      </c>
    </row>
    <row r="27" spans="1:3" x14ac:dyDescent="0.25">
      <c r="A27" s="16">
        <f t="shared" si="0"/>
        <v>1993</v>
      </c>
      <c r="B27" s="16">
        <f t="shared" si="1"/>
        <v>13</v>
      </c>
      <c r="C27" s="17">
        <f t="shared" si="2"/>
        <v>263414.99307706946</v>
      </c>
    </row>
    <row r="28" spans="1:3" x14ac:dyDescent="0.25">
      <c r="A28" s="16">
        <f t="shared" si="0"/>
        <v>1994</v>
      </c>
      <c r="B28" s="16">
        <f t="shared" si="1"/>
        <v>14</v>
      </c>
      <c r="C28" s="17">
        <f t="shared" si="2"/>
        <v>266344.53339586587</v>
      </c>
    </row>
    <row r="29" spans="1:3" x14ac:dyDescent="0.25">
      <c r="A29" s="16">
        <f t="shared" si="0"/>
        <v>1995</v>
      </c>
      <c r="B29" s="16">
        <f t="shared" si="1"/>
        <v>15</v>
      </c>
      <c r="C29" s="17">
        <f t="shared" si="2"/>
        <v>269306.65426893969</v>
      </c>
    </row>
    <row r="30" spans="1:3" x14ac:dyDescent="0.25">
      <c r="A30" s="16">
        <f t="shared" si="0"/>
        <v>1996</v>
      </c>
      <c r="B30" s="16">
        <f t="shared" si="1"/>
        <v>16</v>
      </c>
      <c r="C30" s="17">
        <f t="shared" si="2"/>
        <v>272301.71803727344</v>
      </c>
    </row>
    <row r="31" spans="1:3" x14ac:dyDescent="0.25">
      <c r="A31" s="16">
        <f t="shared" si="0"/>
        <v>1997</v>
      </c>
      <c r="B31" s="16">
        <f t="shared" si="1"/>
        <v>17</v>
      </c>
      <c r="C31" s="17">
        <f t="shared" si="2"/>
        <v>275330.09107158403</v>
      </c>
    </row>
    <row r="32" spans="1:3" x14ac:dyDescent="0.25">
      <c r="A32" s="16">
        <f t="shared" si="0"/>
        <v>1998</v>
      </c>
      <c r="B32" s="16">
        <f t="shared" si="1"/>
        <v>18</v>
      </c>
      <c r="C32" s="17">
        <f t="shared" si="2"/>
        <v>278392.14381713938</v>
      </c>
    </row>
    <row r="33" spans="1:3" x14ac:dyDescent="0.25">
      <c r="A33" s="16">
        <f t="shared" si="0"/>
        <v>1999</v>
      </c>
      <c r="B33" s="16">
        <f t="shared" si="1"/>
        <v>19</v>
      </c>
      <c r="C33" s="17">
        <f t="shared" si="2"/>
        <v>281488.25083907286</v>
      </c>
    </row>
    <row r="34" spans="1:3" x14ac:dyDescent="0.25">
      <c r="A34" s="16">
        <f t="shared" si="0"/>
        <v>2000</v>
      </c>
      <c r="B34" s="16">
        <f t="shared" si="1"/>
        <v>20</v>
      </c>
      <c r="C34" s="17">
        <f t="shared" si="2"/>
        <v>284618.79086820193</v>
      </c>
    </row>
    <row r="35" spans="1:3" x14ac:dyDescent="0.25">
      <c r="A35" s="16">
        <f t="shared" si="0"/>
        <v>2001</v>
      </c>
      <c r="B35" s="16">
        <f t="shared" si="1"/>
        <v>21</v>
      </c>
      <c r="C35" s="17">
        <f t="shared" si="2"/>
        <v>287784.14684735652</v>
      </c>
    </row>
    <row r="36" spans="1:3" x14ac:dyDescent="0.25">
      <c r="A36" s="16">
        <f t="shared" si="0"/>
        <v>2002</v>
      </c>
      <c r="B36" s="16">
        <f t="shared" si="1"/>
        <v>22</v>
      </c>
      <c r="C36" s="17">
        <f t="shared" si="2"/>
        <v>290984.70597822225</v>
      </c>
    </row>
    <row r="37" spans="1:3" x14ac:dyDescent="0.25">
      <c r="A37" s="16">
        <f t="shared" si="0"/>
        <v>2003</v>
      </c>
      <c r="B37" s="16">
        <f t="shared" si="1"/>
        <v>23</v>
      </c>
      <c r="C37" s="17">
        <f t="shared" si="2"/>
        <v>294220.85976870486</v>
      </c>
    </row>
    <row r="38" spans="1:3" x14ac:dyDescent="0.25">
      <c r="A38" s="16">
        <f t="shared" si="0"/>
        <v>2004</v>
      </c>
      <c r="B38" s="16">
        <f t="shared" si="1"/>
        <v>24</v>
      </c>
      <c r="C38" s="17">
        <f t="shared" si="2"/>
        <v>297493.00408082141</v>
      </c>
    </row>
    <row r="39" spans="1:3" x14ac:dyDescent="0.25">
      <c r="A39" s="16">
        <f t="shared" si="0"/>
        <v>2005</v>
      </c>
      <c r="B39" s="16">
        <f t="shared" si="1"/>
        <v>25</v>
      </c>
      <c r="C39" s="17">
        <f t="shared" si="2"/>
        <v>300801.539179124</v>
      </c>
    </row>
    <row r="40" spans="1:3" x14ac:dyDescent="0.25">
      <c r="A40" s="16">
        <f t="shared" si="0"/>
        <v>2006</v>
      </c>
      <c r="B40" s="16">
        <f t="shared" si="1"/>
        <v>26</v>
      </c>
      <c r="C40" s="17">
        <f t="shared" si="2"/>
        <v>304146.86977966211</v>
      </c>
    </row>
    <row r="41" spans="1:3" x14ac:dyDescent="0.25">
      <c r="A41" s="16">
        <f t="shared" si="0"/>
        <v>2007</v>
      </c>
      <c r="B41" s="16">
        <f t="shared" si="1"/>
        <v>27</v>
      </c>
      <c r="C41" s="17">
        <f t="shared" si="2"/>
        <v>307529.40509948932</v>
      </c>
    </row>
    <row r="42" spans="1:3" x14ac:dyDescent="0.25">
      <c r="A42" s="16">
        <f t="shared" si="0"/>
        <v>2008</v>
      </c>
      <c r="B42" s="16">
        <f t="shared" si="1"/>
        <v>28</v>
      </c>
      <c r="C42" s="17">
        <f t="shared" si="2"/>
        <v>310949.55890672089</v>
      </c>
    </row>
    <row r="43" spans="1:3" x14ac:dyDescent="0.25">
      <c r="A43" s="16">
        <f t="shared" si="0"/>
        <v>2009</v>
      </c>
      <c r="B43" s="16">
        <f t="shared" si="1"/>
        <v>29</v>
      </c>
      <c r="C43" s="17">
        <f t="shared" si="2"/>
        <v>314407.74957114772</v>
      </c>
    </row>
    <row r="44" spans="1:3" x14ac:dyDescent="0.25">
      <c r="A44" s="16">
        <f t="shared" si="0"/>
        <v>2010</v>
      </c>
      <c r="B44" s="16">
        <f t="shared" si="1"/>
        <v>30</v>
      </c>
      <c r="C44" s="17">
        <f t="shared" si="2"/>
        <v>317904.40011541353</v>
      </c>
    </row>
    <row r="45" spans="1:3" x14ac:dyDescent="0.25">
      <c r="A45" s="16">
        <f t="shared" si="0"/>
        <v>2011</v>
      </c>
      <c r="B45" s="16">
        <f t="shared" si="1"/>
        <v>31</v>
      </c>
      <c r="C45" s="17">
        <f t="shared" si="2"/>
        <v>321439.9382667609</v>
      </c>
    </row>
    <row r="46" spans="1:3" x14ac:dyDescent="0.25">
      <c r="A46" s="16">
        <f t="shared" si="0"/>
        <v>2012</v>
      </c>
      <c r="B46" s="16">
        <f t="shared" si="1"/>
        <v>32</v>
      </c>
      <c r="C46" s="17">
        <f t="shared" si="2"/>
        <v>325014.79650935298</v>
      </c>
    </row>
    <row r="47" spans="1:3" x14ac:dyDescent="0.25">
      <c r="A47" s="16">
        <f t="shared" si="0"/>
        <v>2013</v>
      </c>
      <c r="B47" s="16">
        <f t="shared" si="1"/>
        <v>33</v>
      </c>
      <c r="C47" s="17">
        <f t="shared" si="2"/>
        <v>328629.41213717702</v>
      </c>
    </row>
    <row r="48" spans="1:3" x14ac:dyDescent="0.25">
      <c r="A48" s="16">
        <f t="shared" si="0"/>
        <v>2014</v>
      </c>
      <c r="B48" s="16">
        <f t="shared" si="1"/>
        <v>34</v>
      </c>
      <c r="C48" s="17">
        <f t="shared" si="2"/>
        <v>332284.22730753652</v>
      </c>
    </row>
    <row r="49" spans="1:3" x14ac:dyDescent="0.25">
      <c r="A49" s="16">
        <f t="shared" si="0"/>
        <v>2015</v>
      </c>
      <c r="B49" s="16">
        <f t="shared" si="1"/>
        <v>35</v>
      </c>
      <c r="C49" s="17">
        <f t="shared" si="2"/>
        <v>335979.68909513764</v>
      </c>
    </row>
    <row r="50" spans="1:3" x14ac:dyDescent="0.25">
      <c r="A50" s="16">
        <f t="shared" si="0"/>
        <v>2016</v>
      </c>
      <c r="B50" s="16">
        <f t="shared" si="1"/>
        <v>36</v>
      </c>
      <c r="C50" s="17">
        <f t="shared" si="2"/>
        <v>339716.24954677786</v>
      </c>
    </row>
    <row r="51" spans="1:3" x14ac:dyDescent="0.25">
      <c r="A51" s="16">
        <f t="shared" si="0"/>
        <v>2017</v>
      </c>
      <c r="B51" s="16">
        <f t="shared" si="1"/>
        <v>37</v>
      </c>
      <c r="C51" s="17">
        <f t="shared" si="2"/>
        <v>343494.36573664262</v>
      </c>
    </row>
    <row r="52" spans="1:3" x14ac:dyDescent="0.25">
      <c r="A52" s="16">
        <f t="shared" si="0"/>
        <v>2018</v>
      </c>
      <c r="B52" s="16">
        <f t="shared" si="1"/>
        <v>38</v>
      </c>
      <c r="C52" s="17">
        <f t="shared" si="2"/>
        <v>347314.49982221634</v>
      </c>
    </row>
    <row r="53" spans="1:3" x14ac:dyDescent="0.25">
      <c r="A53" s="16">
        <f t="shared" si="0"/>
        <v>2019</v>
      </c>
      <c r="B53" s="16">
        <f t="shared" si="1"/>
        <v>39</v>
      </c>
      <c r="C53" s="17">
        <f t="shared" si="2"/>
        <v>351177.11910081632</v>
      </c>
    </row>
    <row r="54" spans="1:3" x14ac:dyDescent="0.25">
      <c r="A54" s="18">
        <f t="shared" si="0"/>
        <v>2020</v>
      </c>
      <c r="B54" s="16">
        <f t="shared" si="1"/>
        <v>40</v>
      </c>
      <c r="C54" s="17">
        <f t="shared" si="2"/>
        <v>355082.69606675464</v>
      </c>
    </row>
    <row r="55" spans="1:3" x14ac:dyDescent="0.25">
      <c r="A55" s="18">
        <f t="shared" si="0"/>
        <v>2021</v>
      </c>
      <c r="B55" s="16">
        <f t="shared" si="1"/>
        <v>41</v>
      </c>
      <c r="C55" s="17">
        <f t="shared" si="2"/>
        <v>359031.70846913569</v>
      </c>
    </row>
    <row r="56" spans="1:3" x14ac:dyDescent="0.25">
      <c r="A56" s="18">
        <f t="shared" si="0"/>
        <v>2022</v>
      </c>
      <c r="B56" s="16">
        <f t="shared" si="1"/>
        <v>42</v>
      </c>
      <c r="C56" s="17">
        <f t="shared" si="2"/>
        <v>363024.63937029726</v>
      </c>
    </row>
    <row r="57" spans="1:3" x14ac:dyDescent="0.25">
      <c r="A57" s="18">
        <f t="shared" si="0"/>
        <v>2023</v>
      </c>
      <c r="B57" s="16">
        <f t="shared" si="1"/>
        <v>43</v>
      </c>
      <c r="C57" s="17">
        <f t="shared" si="2"/>
        <v>367061.97720490041</v>
      </c>
    </row>
    <row r="58" spans="1:3" x14ac:dyDescent="0.25">
      <c r="A58" s="18">
        <f t="shared" si="0"/>
        <v>2024</v>
      </c>
      <c r="B58" s="16">
        <f t="shared" si="1"/>
        <v>44</v>
      </c>
      <c r="C58" s="17">
        <f t="shared" si="2"/>
        <v>371144.21583967801</v>
      </c>
    </row>
    <row r="59" spans="1:3" x14ac:dyDescent="0.25">
      <c r="A59" s="18">
        <f t="shared" si="0"/>
        <v>2025</v>
      </c>
      <c r="B59" s="16">
        <f t="shared" si="1"/>
        <v>45</v>
      </c>
      <c r="C59" s="17">
        <f t="shared" si="2"/>
        <v>375271.85463384597</v>
      </c>
    </row>
    <row r="60" spans="1:3" x14ac:dyDescent="0.25">
      <c r="A60" s="18">
        <f t="shared" si="0"/>
        <v>2026</v>
      </c>
      <c r="B60" s="16">
        <f t="shared" si="1"/>
        <v>46</v>
      </c>
      <c r="C60" s="17">
        <f t="shared" si="2"/>
        <v>379445.39850018796</v>
      </c>
    </row>
    <row r="61" spans="1:3" x14ac:dyDescent="0.25">
      <c r="A61" s="18">
        <f t="shared" si="0"/>
        <v>2027</v>
      </c>
      <c r="B61" s="16">
        <f t="shared" si="1"/>
        <v>47</v>
      </c>
      <c r="C61" s="17">
        <f t="shared" si="2"/>
        <v>383665.35796681879</v>
      </c>
    </row>
    <row r="62" spans="1:3" x14ac:dyDescent="0.25">
      <c r="A62" s="18">
        <f t="shared" si="0"/>
        <v>2028</v>
      </c>
      <c r="B62" s="16">
        <f t="shared" si="1"/>
        <v>48</v>
      </c>
      <c r="C62" s="17">
        <f t="shared" si="2"/>
        <v>387932.24923963402</v>
      </c>
    </row>
    <row r="63" spans="1:3" x14ac:dyDescent="0.25">
      <c r="A63" s="18">
        <f t="shared" si="0"/>
        <v>2029</v>
      </c>
      <c r="B63" s="16">
        <f t="shared" si="1"/>
        <v>49</v>
      </c>
      <c r="C63" s="17">
        <f t="shared" si="2"/>
        <v>392246.59426545555</v>
      </c>
    </row>
    <row r="64" spans="1:3" x14ac:dyDescent="0.25">
      <c r="A64" s="16">
        <f t="shared" si="0"/>
        <v>2030</v>
      </c>
      <c r="B64" s="16">
        <f t="shared" si="1"/>
        <v>50</v>
      </c>
      <c r="C64" s="17">
        <f t="shared" si="2"/>
        <v>396608.92079587828</v>
      </c>
    </row>
    <row r="65" spans="1:3" x14ac:dyDescent="0.25">
      <c r="A65" s="16">
        <f t="shared" si="0"/>
        <v>2031</v>
      </c>
      <c r="B65" s="16">
        <f t="shared" si="1"/>
        <v>51</v>
      </c>
      <c r="C65" s="17">
        <f t="shared" si="2"/>
        <v>401019.76245182724</v>
      </c>
    </row>
    <row r="66" spans="1:3" x14ac:dyDescent="0.25">
      <c r="A66" s="16">
        <f t="shared" si="0"/>
        <v>2032</v>
      </c>
      <c r="B66" s="16">
        <f t="shared" si="1"/>
        <v>52</v>
      </c>
      <c r="C66" s="17">
        <f t="shared" si="2"/>
        <v>405479.65878883278</v>
      </c>
    </row>
    <row r="67" spans="1:3" x14ac:dyDescent="0.25">
      <c r="A67" s="16">
        <f t="shared" si="0"/>
        <v>2033</v>
      </c>
      <c r="B67" s="16">
        <f t="shared" si="1"/>
        <v>53</v>
      </c>
      <c r="C67" s="17">
        <f t="shared" si="2"/>
        <v>409989.15536303172</v>
      </c>
    </row>
    <row r="68" spans="1:3" x14ac:dyDescent="0.25">
      <c r="A68" s="16">
        <f t="shared" si="0"/>
        <v>2034</v>
      </c>
      <c r="B68" s="16">
        <f t="shared" si="1"/>
        <v>54</v>
      </c>
      <c r="C68" s="17">
        <f t="shared" si="2"/>
        <v>414548.80379790219</v>
      </c>
    </row>
    <row r="69" spans="1:3" x14ac:dyDescent="0.25">
      <c r="A69" s="16">
        <f t="shared" si="0"/>
        <v>2035</v>
      </c>
      <c r="B69" s="16">
        <f t="shared" si="1"/>
        <v>55</v>
      </c>
      <c r="C69" s="17">
        <f t="shared" si="2"/>
        <v>419159.16185174097</v>
      </c>
    </row>
    <row r="70" spans="1:3" x14ac:dyDescent="0.25">
      <c r="A70" s="16">
        <f t="shared" si="0"/>
        <v>2036</v>
      </c>
      <c r="B70" s="16">
        <f t="shared" si="1"/>
        <v>56</v>
      </c>
      <c r="C70" s="17">
        <f t="shared" si="2"/>
        <v>423820.79348589136</v>
      </c>
    </row>
    <row r="71" spans="1:3" x14ac:dyDescent="0.25">
      <c r="A71" s="16">
        <f t="shared" si="0"/>
        <v>2037</v>
      </c>
      <c r="B71" s="16">
        <f t="shared" si="1"/>
        <v>57</v>
      </c>
      <c r="C71" s="17">
        <f t="shared" si="2"/>
        <v>428534.26893372933</v>
      </c>
    </row>
    <row r="72" spans="1:3" x14ac:dyDescent="0.25">
      <c r="A72" s="16">
        <f t="shared" si="0"/>
        <v>2038</v>
      </c>
      <c r="B72" s="16">
        <f t="shared" si="1"/>
        <v>58</v>
      </c>
      <c r="C72" s="17">
        <f t="shared" si="2"/>
        <v>433300.16477041767</v>
      </c>
    </row>
    <row r="73" spans="1:3" x14ac:dyDescent="0.25">
      <c r="A73" s="16">
        <f t="shared" si="0"/>
        <v>2039</v>
      </c>
      <c r="B73" s="16">
        <f t="shared" si="1"/>
        <v>59</v>
      </c>
      <c r="C73" s="17">
        <f t="shared" si="2"/>
        <v>438119.06398343499</v>
      </c>
    </row>
    <row r="74" spans="1:3" x14ac:dyDescent="0.25">
      <c r="A74" s="16">
        <f t="shared" si="0"/>
        <v>2040</v>
      </c>
      <c r="B74" s="16">
        <f t="shared" si="1"/>
        <v>60</v>
      </c>
      <c r="C74" s="17">
        <f t="shared" si="2"/>
        <v>442991.55604388984</v>
      </c>
    </row>
    <row r="75" spans="1:3" x14ac:dyDescent="0.25">
      <c r="A75" s="7">
        <f t="shared" si="0"/>
        <v>2041</v>
      </c>
      <c r="B75" s="7">
        <f t="shared" si="1"/>
        <v>61</v>
      </c>
      <c r="C75" s="10">
        <f t="shared" si="2"/>
        <v>447918.2369786278</v>
      </c>
    </row>
    <row r="76" spans="1:3" x14ac:dyDescent="0.25">
      <c r="A76" s="7">
        <f t="shared" si="0"/>
        <v>2042</v>
      </c>
      <c r="B76" s="7">
        <f t="shared" si="1"/>
        <v>62</v>
      </c>
      <c r="C76" s="10">
        <f t="shared" si="2"/>
        <v>452899.7094431399</v>
      </c>
    </row>
    <row r="77" spans="1:3" x14ac:dyDescent="0.25">
      <c r="A77" s="7">
        <f t="shared" si="0"/>
        <v>2043</v>
      </c>
      <c r="B77" s="7">
        <f t="shared" si="1"/>
        <v>63</v>
      </c>
      <c r="C77" s="10">
        <f t="shared" si="2"/>
        <v>457936.582795283</v>
      </c>
    </row>
    <row r="78" spans="1:3" x14ac:dyDescent="0.25">
      <c r="A78" s="7">
        <f t="shared" si="0"/>
        <v>2044</v>
      </c>
      <c r="B78" s="7">
        <f t="shared" si="1"/>
        <v>64</v>
      </c>
      <c r="C78" s="10">
        <f t="shared" si="2"/>
        <v>463029.47316981875</v>
      </c>
    </row>
    <row r="79" spans="1:3" x14ac:dyDescent="0.25">
      <c r="A79" s="7">
        <f t="shared" si="0"/>
        <v>2045</v>
      </c>
      <c r="B79" s="7">
        <f t="shared" ref="B79:B85" si="3">A79-$B$8</f>
        <v>65</v>
      </c>
      <c r="C79" s="10">
        <f t="shared" si="2"/>
        <v>468179.00355378265</v>
      </c>
    </row>
    <row r="80" spans="1:3" x14ac:dyDescent="0.25">
      <c r="A80" s="7">
        <f t="shared" ref="A80:A85" si="4">A79+$B$9</f>
        <v>2046</v>
      </c>
      <c r="B80" s="7">
        <f t="shared" si="3"/>
        <v>66</v>
      </c>
      <c r="C80" s="10">
        <f t="shared" ref="C80:C85" si="5">$B$6*EXP($B$7*B80)</f>
        <v>473385.80386269081</v>
      </c>
    </row>
    <row r="81" spans="1:3" x14ac:dyDescent="0.25">
      <c r="A81" s="7">
        <f t="shared" si="4"/>
        <v>2047</v>
      </c>
      <c r="B81" s="7">
        <f t="shared" si="3"/>
        <v>67</v>
      </c>
      <c r="C81" s="10">
        <f t="shared" si="5"/>
        <v>478650.51101759385</v>
      </c>
    </row>
    <row r="82" spans="1:3" x14ac:dyDescent="0.25">
      <c r="A82" s="7">
        <f t="shared" si="4"/>
        <v>2048</v>
      </c>
      <c r="B82" s="7">
        <f t="shared" si="3"/>
        <v>68</v>
      </c>
      <c r="C82" s="10">
        <f t="shared" si="5"/>
        <v>483973.76902298874</v>
      </c>
    </row>
    <row r="83" spans="1:3" x14ac:dyDescent="0.25">
      <c r="A83" s="7">
        <f t="shared" si="4"/>
        <v>2049</v>
      </c>
      <c r="B83" s="7">
        <f t="shared" si="3"/>
        <v>69</v>
      </c>
      <c r="C83" s="10">
        <f t="shared" si="5"/>
        <v>489356.22904559586</v>
      </c>
    </row>
    <row r="84" spans="1:3" x14ac:dyDescent="0.25">
      <c r="A84" s="7">
        <f t="shared" si="4"/>
        <v>2050</v>
      </c>
      <c r="B84" s="7">
        <f t="shared" si="3"/>
        <v>70</v>
      </c>
      <c r="C84" s="10">
        <f t="shared" si="5"/>
        <v>494798.54949401389</v>
      </c>
    </row>
    <row r="85" spans="1:3" x14ac:dyDescent="0.25">
      <c r="A85" s="7">
        <f t="shared" si="4"/>
        <v>2051</v>
      </c>
      <c r="B85" s="7">
        <f t="shared" si="3"/>
        <v>71</v>
      </c>
      <c r="C85" s="10">
        <f t="shared" si="5"/>
        <v>500301.39609925851</v>
      </c>
    </row>
  </sheetData>
  <mergeCells count="1">
    <mergeCell ref="A4: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7" sqref="O17"/>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Formulas="1" workbookViewId="0">
      <selection activeCell="B3" sqref="B3"/>
    </sheetView>
  </sheetViews>
  <sheetFormatPr defaultRowHeight="15" x14ac:dyDescent="0.25"/>
  <cols>
    <col min="1" max="1" width="15.140625" bestFit="1" customWidth="1"/>
    <col min="2" max="2" width="11" bestFit="1" customWidth="1"/>
    <col min="3" max="3" width="10.7109375" bestFit="1" customWidth="1"/>
  </cols>
  <sheetData>
    <row r="1" spans="1:3" x14ac:dyDescent="0.25">
      <c r="A1" s="1" t="s">
        <v>0</v>
      </c>
      <c r="B1" s="1"/>
    </row>
    <row r="2" spans="1:3" x14ac:dyDescent="0.25">
      <c r="A2" s="1" t="s">
        <v>1</v>
      </c>
      <c r="B2" s="9">
        <v>43350</v>
      </c>
    </row>
    <row r="4" spans="1:3" ht="15.75" thickBot="1" x14ac:dyDescent="0.3">
      <c r="A4" s="19" t="s">
        <v>2</v>
      </c>
      <c r="B4" s="19"/>
    </row>
    <row r="5" spans="1:3" ht="15.75" thickTop="1" x14ac:dyDescent="0.25">
      <c r="A5" s="5" t="s">
        <v>11</v>
      </c>
      <c r="B5" s="6"/>
    </row>
    <row r="6" spans="1:3" x14ac:dyDescent="0.25">
      <c r="A6" s="3" t="s">
        <v>3</v>
      </c>
      <c r="B6" s="2">
        <v>228138</v>
      </c>
    </row>
    <row r="7" spans="1:3" x14ac:dyDescent="0.25">
      <c r="A7" s="3" t="s">
        <v>4</v>
      </c>
      <c r="B7" s="2">
        <v>1.106E-2</v>
      </c>
    </row>
    <row r="8" spans="1:3" x14ac:dyDescent="0.25">
      <c r="A8" s="3" t="s">
        <v>5</v>
      </c>
      <c r="B8" s="2">
        <v>1980</v>
      </c>
    </row>
    <row r="9" spans="1:3" x14ac:dyDescent="0.25">
      <c r="A9" s="3" t="s">
        <v>6</v>
      </c>
      <c r="B9" s="2">
        <v>1</v>
      </c>
    </row>
    <row r="12" spans="1:3" ht="15.75" thickBot="1" x14ac:dyDescent="0.3">
      <c r="A12" s="13" t="s">
        <v>7</v>
      </c>
      <c r="B12" s="4"/>
      <c r="C12" s="4"/>
    </row>
    <row r="13" spans="1:3" ht="15.75" thickTop="1" x14ac:dyDescent="0.25">
      <c r="A13" s="8" t="s">
        <v>8</v>
      </c>
      <c r="B13" s="8" t="s">
        <v>9</v>
      </c>
      <c r="C13" s="8" t="s">
        <v>10</v>
      </c>
    </row>
    <row r="14" spans="1:3" x14ac:dyDescent="0.25">
      <c r="A14" s="7">
        <f>B8</f>
        <v>1980</v>
      </c>
      <c r="B14" s="7">
        <f>A14-$B$8</f>
        <v>0</v>
      </c>
      <c r="C14" s="7">
        <f>B6</f>
        <v>228138</v>
      </c>
    </row>
    <row r="15" spans="1:3" x14ac:dyDescent="0.25">
      <c r="A15" s="7">
        <f>A14+$B$9</f>
        <v>1981</v>
      </c>
      <c r="B15" s="7">
        <f>A15-$B$8</f>
        <v>1</v>
      </c>
      <c r="C15" s="10">
        <f>$B$6*EXP($B$7*B15)</f>
        <v>230675.21119455801</v>
      </c>
    </row>
    <row r="16" spans="1:3" x14ac:dyDescent="0.25">
      <c r="A16" s="7">
        <f t="shared" ref="A16:A64" si="0">A15+$B$9</f>
        <v>1982</v>
      </c>
      <c r="B16" s="7">
        <f t="shared" ref="B16:B64" si="1">A16-$B$8</f>
        <v>2</v>
      </c>
      <c r="C16" s="10">
        <f t="shared" ref="C16:C64" si="2">$B$6*EXP($B$7*B16)</f>
        <v>233240.63969901527</v>
      </c>
    </row>
    <row r="17" spans="1:3" x14ac:dyDescent="0.25">
      <c r="A17" s="7">
        <f t="shared" si="0"/>
        <v>1983</v>
      </c>
      <c r="B17" s="7">
        <f t="shared" si="1"/>
        <v>3</v>
      </c>
      <c r="C17" s="10">
        <f t="shared" si="2"/>
        <v>235834.59932902089</v>
      </c>
    </row>
    <row r="18" spans="1:3" x14ac:dyDescent="0.25">
      <c r="A18" s="7">
        <f t="shared" si="0"/>
        <v>1984</v>
      </c>
      <c r="B18" s="7">
        <f t="shared" si="1"/>
        <v>4</v>
      </c>
      <c r="C18" s="10">
        <f t="shared" si="2"/>
        <v>238457.40739028953</v>
      </c>
    </row>
    <row r="19" spans="1:3" x14ac:dyDescent="0.25">
      <c r="A19" s="7">
        <f t="shared" si="0"/>
        <v>1985</v>
      </c>
      <c r="B19" s="7">
        <f t="shared" si="1"/>
        <v>5</v>
      </c>
      <c r="C19" s="10">
        <f t="shared" si="2"/>
        <v>241109.38471741573</v>
      </c>
    </row>
    <row r="20" spans="1:3" x14ac:dyDescent="0.25">
      <c r="A20" s="7">
        <f t="shared" si="0"/>
        <v>1986</v>
      </c>
      <c r="B20" s="7">
        <f t="shared" si="1"/>
        <v>6</v>
      </c>
      <c r="C20" s="10">
        <f t="shared" si="2"/>
        <v>243790.85571312023</v>
      </c>
    </row>
    <row r="21" spans="1:3" x14ac:dyDescent="0.25">
      <c r="A21" s="7">
        <f t="shared" si="0"/>
        <v>1987</v>
      </c>
      <c r="B21" s="7">
        <f t="shared" si="1"/>
        <v>7</v>
      </c>
      <c r="C21" s="10">
        <f t="shared" si="2"/>
        <v>246502.14838793196</v>
      </c>
    </row>
    <row r="22" spans="1:3" x14ac:dyDescent="0.25">
      <c r="A22" s="7">
        <f t="shared" si="0"/>
        <v>1988</v>
      </c>
      <c r="B22" s="7">
        <f t="shared" si="1"/>
        <v>8</v>
      </c>
      <c r="C22" s="10">
        <f t="shared" si="2"/>
        <v>249243.59440031249</v>
      </c>
    </row>
    <row r="23" spans="1:3" x14ac:dyDescent="0.25">
      <c r="A23" s="7">
        <f t="shared" si="0"/>
        <v>1989</v>
      </c>
      <c r="B23" s="7">
        <f t="shared" si="1"/>
        <v>9</v>
      </c>
      <c r="C23" s="10">
        <f t="shared" si="2"/>
        <v>252015.52909722558</v>
      </c>
    </row>
    <row r="24" spans="1:3" x14ac:dyDescent="0.25">
      <c r="A24" s="7">
        <f t="shared" si="0"/>
        <v>1990</v>
      </c>
      <c r="B24" s="7">
        <f t="shared" si="1"/>
        <v>10</v>
      </c>
      <c r="C24" s="10">
        <f t="shared" si="2"/>
        <v>254818.29155515871</v>
      </c>
    </row>
    <row r="25" spans="1:3" x14ac:dyDescent="0.25">
      <c r="A25" s="7">
        <f t="shared" si="0"/>
        <v>1991</v>
      </c>
      <c r="B25" s="7">
        <f t="shared" si="1"/>
        <v>11</v>
      </c>
      <c r="C25" s="10">
        <f t="shared" si="2"/>
        <v>257652.22462160047</v>
      </c>
    </row>
    <row r="26" spans="1:3" x14ac:dyDescent="0.25">
      <c r="A26" s="7">
        <f t="shared" si="0"/>
        <v>1992</v>
      </c>
      <c r="B26" s="7">
        <f t="shared" si="1"/>
        <v>12</v>
      </c>
      <c r="C26" s="10">
        <f t="shared" si="2"/>
        <v>260517.67495697949</v>
      </c>
    </row>
    <row r="27" spans="1:3" x14ac:dyDescent="0.25">
      <c r="A27" s="7">
        <f t="shared" si="0"/>
        <v>1993</v>
      </c>
      <c r="B27" s="7">
        <f t="shared" si="1"/>
        <v>13</v>
      </c>
      <c r="C27" s="10">
        <f t="shared" si="2"/>
        <v>263414.99307706946</v>
      </c>
    </row>
    <row r="28" spans="1:3" x14ac:dyDescent="0.25">
      <c r="A28" s="7">
        <f t="shared" si="0"/>
        <v>1994</v>
      </c>
      <c r="B28" s="7">
        <f t="shared" si="1"/>
        <v>14</v>
      </c>
      <c r="C28" s="10">
        <f t="shared" si="2"/>
        <v>266344.53339586587</v>
      </c>
    </row>
    <row r="29" spans="1:3" x14ac:dyDescent="0.25">
      <c r="A29" s="7">
        <f t="shared" si="0"/>
        <v>1995</v>
      </c>
      <c r="B29" s="7">
        <f t="shared" si="1"/>
        <v>15</v>
      </c>
      <c r="C29" s="10">
        <f t="shared" si="2"/>
        <v>269306.65426893969</v>
      </c>
    </row>
    <row r="30" spans="1:3" x14ac:dyDescent="0.25">
      <c r="A30" s="7">
        <f t="shared" si="0"/>
        <v>1996</v>
      </c>
      <c r="B30" s="7">
        <f t="shared" si="1"/>
        <v>16</v>
      </c>
      <c r="C30" s="10">
        <f t="shared" si="2"/>
        <v>272301.71803727344</v>
      </c>
    </row>
    <row r="31" spans="1:3" x14ac:dyDescent="0.25">
      <c r="A31" s="7">
        <f t="shared" si="0"/>
        <v>1997</v>
      </c>
      <c r="B31" s="7">
        <f t="shared" si="1"/>
        <v>17</v>
      </c>
      <c r="C31" s="10">
        <f t="shared" si="2"/>
        <v>275330.09107158403</v>
      </c>
    </row>
    <row r="32" spans="1:3" x14ac:dyDescent="0.25">
      <c r="A32" s="7">
        <f t="shared" si="0"/>
        <v>1998</v>
      </c>
      <c r="B32" s="7">
        <f t="shared" si="1"/>
        <v>18</v>
      </c>
      <c r="C32" s="10">
        <f t="shared" si="2"/>
        <v>278392.14381713938</v>
      </c>
    </row>
    <row r="33" spans="1:3" x14ac:dyDescent="0.25">
      <c r="A33" s="7">
        <f t="shared" si="0"/>
        <v>1999</v>
      </c>
      <c r="B33" s="7">
        <f t="shared" si="1"/>
        <v>19</v>
      </c>
      <c r="C33" s="10">
        <f t="shared" si="2"/>
        <v>281488.25083907286</v>
      </c>
    </row>
    <row r="34" spans="1:3" x14ac:dyDescent="0.25">
      <c r="A34" s="7">
        <f t="shared" si="0"/>
        <v>2000</v>
      </c>
      <c r="B34" s="7">
        <f t="shared" si="1"/>
        <v>20</v>
      </c>
      <c r="C34" s="10">
        <f t="shared" si="2"/>
        <v>284618.79086820193</v>
      </c>
    </row>
    <row r="35" spans="1:3" x14ac:dyDescent="0.25">
      <c r="A35" s="7">
        <f t="shared" si="0"/>
        <v>2001</v>
      </c>
      <c r="B35" s="7">
        <f t="shared" si="1"/>
        <v>21</v>
      </c>
      <c r="C35" s="10">
        <f t="shared" si="2"/>
        <v>287784.14684735652</v>
      </c>
    </row>
    <row r="36" spans="1:3" x14ac:dyDescent="0.25">
      <c r="A36" s="7">
        <f t="shared" si="0"/>
        <v>2002</v>
      </c>
      <c r="B36" s="7">
        <f t="shared" si="1"/>
        <v>22</v>
      </c>
      <c r="C36" s="10">
        <f t="shared" si="2"/>
        <v>290984.70597822225</v>
      </c>
    </row>
    <row r="37" spans="1:3" x14ac:dyDescent="0.25">
      <c r="A37" s="7">
        <f t="shared" si="0"/>
        <v>2003</v>
      </c>
      <c r="B37" s="7">
        <f t="shared" si="1"/>
        <v>23</v>
      </c>
      <c r="C37" s="10">
        <f t="shared" si="2"/>
        <v>294220.85976870486</v>
      </c>
    </row>
    <row r="38" spans="1:3" x14ac:dyDescent="0.25">
      <c r="A38" s="7">
        <f t="shared" si="0"/>
        <v>2004</v>
      </c>
      <c r="B38" s="7">
        <f t="shared" si="1"/>
        <v>24</v>
      </c>
      <c r="C38" s="10">
        <f t="shared" si="2"/>
        <v>297493.00408082141</v>
      </c>
    </row>
    <row r="39" spans="1:3" x14ac:dyDescent="0.25">
      <c r="A39" s="7">
        <f t="shared" si="0"/>
        <v>2005</v>
      </c>
      <c r="B39" s="7">
        <f t="shared" si="1"/>
        <v>25</v>
      </c>
      <c r="C39" s="10">
        <f t="shared" si="2"/>
        <v>300801.539179124</v>
      </c>
    </row>
    <row r="40" spans="1:3" x14ac:dyDescent="0.25">
      <c r="A40" s="7">
        <f t="shared" si="0"/>
        <v>2006</v>
      </c>
      <c r="B40" s="7">
        <f t="shared" si="1"/>
        <v>26</v>
      </c>
      <c r="C40" s="10">
        <f t="shared" si="2"/>
        <v>304146.86977966211</v>
      </c>
    </row>
    <row r="41" spans="1:3" x14ac:dyDescent="0.25">
      <c r="A41" s="7">
        <f t="shared" si="0"/>
        <v>2007</v>
      </c>
      <c r="B41" s="7">
        <f t="shared" si="1"/>
        <v>27</v>
      </c>
      <c r="C41" s="10">
        <f t="shared" si="2"/>
        <v>307529.40509948932</v>
      </c>
    </row>
    <row r="42" spans="1:3" x14ac:dyDescent="0.25">
      <c r="A42" s="7">
        <f t="shared" si="0"/>
        <v>2008</v>
      </c>
      <c r="B42" s="7">
        <f t="shared" si="1"/>
        <v>28</v>
      </c>
      <c r="C42" s="10">
        <f t="shared" si="2"/>
        <v>310949.55890672089</v>
      </c>
    </row>
    <row r="43" spans="1:3" x14ac:dyDescent="0.25">
      <c r="A43" s="7">
        <f t="shared" si="0"/>
        <v>2009</v>
      </c>
      <c r="B43" s="7">
        <f t="shared" si="1"/>
        <v>29</v>
      </c>
      <c r="C43" s="10">
        <f t="shared" si="2"/>
        <v>314407.74957114772</v>
      </c>
    </row>
    <row r="44" spans="1:3" x14ac:dyDescent="0.25">
      <c r="A44" s="7">
        <f t="shared" si="0"/>
        <v>2010</v>
      </c>
      <c r="B44" s="7">
        <f t="shared" si="1"/>
        <v>30</v>
      </c>
      <c r="C44" s="10">
        <f t="shared" si="2"/>
        <v>317904.40011541353</v>
      </c>
    </row>
    <row r="45" spans="1:3" x14ac:dyDescent="0.25">
      <c r="A45" s="7">
        <f t="shared" si="0"/>
        <v>2011</v>
      </c>
      <c r="B45" s="7">
        <f t="shared" si="1"/>
        <v>31</v>
      </c>
      <c r="C45" s="10">
        <f t="shared" si="2"/>
        <v>321439.9382667609</v>
      </c>
    </row>
    <row r="46" spans="1:3" x14ac:dyDescent="0.25">
      <c r="A46" s="7">
        <f t="shared" si="0"/>
        <v>2012</v>
      </c>
      <c r="B46" s="7">
        <f t="shared" si="1"/>
        <v>32</v>
      </c>
      <c r="C46" s="10">
        <f t="shared" si="2"/>
        <v>325014.79650935298</v>
      </c>
    </row>
    <row r="47" spans="1:3" x14ac:dyDescent="0.25">
      <c r="A47" s="7">
        <f t="shared" si="0"/>
        <v>2013</v>
      </c>
      <c r="B47" s="7">
        <f t="shared" si="1"/>
        <v>33</v>
      </c>
      <c r="C47" s="10">
        <f t="shared" si="2"/>
        <v>328629.41213717702</v>
      </c>
    </row>
    <row r="48" spans="1:3" x14ac:dyDescent="0.25">
      <c r="A48" s="7">
        <f t="shared" si="0"/>
        <v>2014</v>
      </c>
      <c r="B48" s="7">
        <f t="shared" si="1"/>
        <v>34</v>
      </c>
      <c r="C48" s="10">
        <f t="shared" si="2"/>
        <v>332284.22730753652</v>
      </c>
    </row>
    <row r="49" spans="1:3" x14ac:dyDescent="0.25">
      <c r="A49" s="7">
        <f t="shared" si="0"/>
        <v>2015</v>
      </c>
      <c r="B49" s="7">
        <f t="shared" si="1"/>
        <v>35</v>
      </c>
      <c r="C49" s="10">
        <f t="shared" si="2"/>
        <v>335979.68909513764</v>
      </c>
    </row>
    <row r="50" spans="1:3" x14ac:dyDescent="0.25">
      <c r="A50" s="7">
        <f t="shared" si="0"/>
        <v>2016</v>
      </c>
      <c r="B50" s="7">
        <f t="shared" si="1"/>
        <v>36</v>
      </c>
      <c r="C50" s="10">
        <f t="shared" si="2"/>
        <v>339716.24954677786</v>
      </c>
    </row>
    <row r="51" spans="1:3" x14ac:dyDescent="0.25">
      <c r="A51" s="7">
        <f t="shared" si="0"/>
        <v>2017</v>
      </c>
      <c r="B51" s="7">
        <f t="shared" si="1"/>
        <v>37</v>
      </c>
      <c r="C51" s="10">
        <f t="shared" si="2"/>
        <v>343494.36573664262</v>
      </c>
    </row>
    <row r="52" spans="1:3" x14ac:dyDescent="0.25">
      <c r="A52" s="7">
        <f t="shared" si="0"/>
        <v>2018</v>
      </c>
      <c r="B52" s="7">
        <f t="shared" si="1"/>
        <v>38</v>
      </c>
      <c r="C52" s="10">
        <f t="shared" si="2"/>
        <v>347314.49982221634</v>
      </c>
    </row>
    <row r="53" spans="1:3" x14ac:dyDescent="0.25">
      <c r="A53" s="7">
        <f t="shared" si="0"/>
        <v>2019</v>
      </c>
      <c r="B53" s="7">
        <f t="shared" si="1"/>
        <v>39</v>
      </c>
      <c r="C53" s="10">
        <f t="shared" si="2"/>
        <v>351177.11910081632</v>
      </c>
    </row>
    <row r="54" spans="1:3" x14ac:dyDescent="0.25">
      <c r="A54" s="11">
        <f t="shared" si="0"/>
        <v>2020</v>
      </c>
      <c r="B54" s="7">
        <f t="shared" si="1"/>
        <v>40</v>
      </c>
      <c r="C54" s="10">
        <f t="shared" si="2"/>
        <v>355082.69606675464</v>
      </c>
    </row>
    <row r="55" spans="1:3" x14ac:dyDescent="0.25">
      <c r="A55" s="11">
        <f t="shared" si="0"/>
        <v>2021</v>
      </c>
      <c r="B55" s="7">
        <f t="shared" si="1"/>
        <v>41</v>
      </c>
      <c r="C55" s="10">
        <f t="shared" si="2"/>
        <v>359031.70846913569</v>
      </c>
    </row>
    <row r="56" spans="1:3" x14ac:dyDescent="0.25">
      <c r="A56" s="11">
        <f t="shared" si="0"/>
        <v>2022</v>
      </c>
      <c r="B56" s="7">
        <f t="shared" si="1"/>
        <v>42</v>
      </c>
      <c r="C56" s="10">
        <f t="shared" si="2"/>
        <v>363024.63937029726</v>
      </c>
    </row>
    <row r="57" spans="1:3" x14ac:dyDescent="0.25">
      <c r="A57" s="11">
        <f t="shared" si="0"/>
        <v>2023</v>
      </c>
      <c r="B57" s="7">
        <f t="shared" si="1"/>
        <v>43</v>
      </c>
      <c r="C57" s="10">
        <f t="shared" si="2"/>
        <v>367061.97720490041</v>
      </c>
    </row>
    <row r="58" spans="1:3" x14ac:dyDescent="0.25">
      <c r="A58" s="11">
        <f t="shared" si="0"/>
        <v>2024</v>
      </c>
      <c r="B58" s="7">
        <f t="shared" si="1"/>
        <v>44</v>
      </c>
      <c r="C58" s="10">
        <f t="shared" si="2"/>
        <v>371144.21583967801</v>
      </c>
    </row>
    <row r="59" spans="1:3" x14ac:dyDescent="0.25">
      <c r="A59" s="11">
        <f t="shared" si="0"/>
        <v>2025</v>
      </c>
      <c r="B59" s="7">
        <f t="shared" si="1"/>
        <v>45</v>
      </c>
      <c r="C59" s="10">
        <f t="shared" si="2"/>
        <v>375271.85463384597</v>
      </c>
    </row>
    <row r="60" spans="1:3" x14ac:dyDescent="0.25">
      <c r="A60" s="11">
        <f t="shared" si="0"/>
        <v>2026</v>
      </c>
      <c r="B60" s="7">
        <f t="shared" si="1"/>
        <v>46</v>
      </c>
      <c r="C60" s="10">
        <f t="shared" si="2"/>
        <v>379445.39850018796</v>
      </c>
    </row>
    <row r="61" spans="1:3" x14ac:dyDescent="0.25">
      <c r="A61" s="11">
        <f t="shared" si="0"/>
        <v>2027</v>
      </c>
      <c r="B61" s="7">
        <f t="shared" si="1"/>
        <v>47</v>
      </c>
      <c r="C61" s="10">
        <f t="shared" si="2"/>
        <v>383665.35796681879</v>
      </c>
    </row>
    <row r="62" spans="1:3" x14ac:dyDescent="0.25">
      <c r="A62" s="11">
        <f t="shared" si="0"/>
        <v>2028</v>
      </c>
      <c r="B62" s="7">
        <f t="shared" si="1"/>
        <v>48</v>
      </c>
      <c r="C62" s="10">
        <f t="shared" si="2"/>
        <v>387932.24923963402</v>
      </c>
    </row>
    <row r="63" spans="1:3" x14ac:dyDescent="0.25">
      <c r="A63" s="11">
        <f t="shared" si="0"/>
        <v>2029</v>
      </c>
      <c r="B63" s="7">
        <f t="shared" si="1"/>
        <v>49</v>
      </c>
      <c r="C63" s="10">
        <f t="shared" si="2"/>
        <v>392246.59426545555</v>
      </c>
    </row>
    <row r="64" spans="1:3" x14ac:dyDescent="0.25">
      <c r="A64" s="7">
        <f t="shared" si="0"/>
        <v>2030</v>
      </c>
      <c r="B64" s="7">
        <f t="shared" si="1"/>
        <v>50</v>
      </c>
      <c r="C64" s="10">
        <f t="shared" si="2"/>
        <v>396608.92079587828</v>
      </c>
    </row>
  </sheetData>
  <mergeCells count="1">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G25" sqref="G25"/>
    </sheetView>
  </sheetViews>
  <sheetFormatPr defaultRowHeight="15" x14ac:dyDescent="0.25"/>
  <sheetData>
    <row r="1" spans="1:13" x14ac:dyDescent="0.25">
      <c r="A1" s="21" t="s">
        <v>12</v>
      </c>
      <c r="B1" s="21"/>
      <c r="C1" s="21"/>
      <c r="D1" s="21"/>
      <c r="E1" s="21"/>
      <c r="F1" s="21"/>
      <c r="G1" s="21"/>
      <c r="H1" s="21"/>
      <c r="I1" s="21"/>
      <c r="J1" s="21"/>
      <c r="K1" s="21"/>
      <c r="L1" s="21"/>
    </row>
    <row r="2" spans="1:13" ht="15" customHeight="1" x14ac:dyDescent="0.25">
      <c r="A2" s="20" t="s">
        <v>13</v>
      </c>
      <c r="B2" s="20"/>
      <c r="C2" s="20"/>
      <c r="D2" s="20"/>
      <c r="E2" s="20"/>
      <c r="F2" s="20"/>
      <c r="G2" s="20"/>
      <c r="H2" s="20"/>
      <c r="I2" s="20"/>
      <c r="J2" s="20"/>
      <c r="K2" s="20"/>
      <c r="L2" s="20"/>
      <c r="M2" s="20"/>
    </row>
    <row r="3" spans="1:13" x14ac:dyDescent="0.25">
      <c r="A3" s="20"/>
      <c r="B3" s="20"/>
      <c r="C3" s="20"/>
      <c r="D3" s="20"/>
      <c r="E3" s="20"/>
      <c r="F3" s="20"/>
      <c r="G3" s="20"/>
      <c r="H3" s="20"/>
      <c r="I3" s="20"/>
      <c r="J3" s="20"/>
      <c r="K3" s="20"/>
      <c r="L3" s="20"/>
      <c r="M3" s="20"/>
    </row>
    <row r="4" spans="1:13" x14ac:dyDescent="0.25">
      <c r="A4" s="20"/>
      <c r="B4" s="20"/>
      <c r="C4" s="20"/>
      <c r="D4" s="20"/>
      <c r="E4" s="20"/>
      <c r="F4" s="20"/>
      <c r="G4" s="20"/>
      <c r="H4" s="20"/>
      <c r="I4" s="20"/>
      <c r="J4" s="20"/>
      <c r="K4" s="20"/>
      <c r="L4" s="20"/>
      <c r="M4" s="20"/>
    </row>
    <row r="5" spans="1:13" x14ac:dyDescent="0.25">
      <c r="A5" s="20"/>
      <c r="B5" s="20"/>
      <c r="C5" s="20"/>
      <c r="D5" s="20"/>
      <c r="E5" s="20"/>
      <c r="F5" s="20"/>
      <c r="G5" s="20"/>
      <c r="H5" s="20"/>
      <c r="I5" s="20"/>
      <c r="J5" s="20"/>
      <c r="K5" s="20"/>
      <c r="L5" s="20"/>
      <c r="M5" s="20"/>
    </row>
    <row r="6" spans="1:13" x14ac:dyDescent="0.25">
      <c r="A6" s="20"/>
      <c r="B6" s="20"/>
      <c r="C6" s="20"/>
      <c r="D6" s="20"/>
      <c r="E6" s="20"/>
      <c r="F6" s="20"/>
      <c r="G6" s="20"/>
      <c r="H6" s="20"/>
      <c r="I6" s="20"/>
      <c r="J6" s="20"/>
      <c r="K6" s="20"/>
      <c r="L6" s="20"/>
      <c r="M6" s="20"/>
    </row>
    <row r="7" spans="1:13" x14ac:dyDescent="0.25">
      <c r="A7" s="20" t="s">
        <v>14</v>
      </c>
      <c r="B7" s="20"/>
      <c r="C7" s="20"/>
      <c r="D7" s="20"/>
      <c r="E7" s="20"/>
      <c r="F7" s="20"/>
      <c r="G7" s="20"/>
      <c r="H7" s="20"/>
      <c r="I7" s="20"/>
      <c r="J7" s="20"/>
      <c r="K7" s="20"/>
      <c r="L7" s="20"/>
      <c r="M7" s="20"/>
    </row>
    <row r="8" spans="1:13" x14ac:dyDescent="0.25">
      <c r="A8" s="20"/>
      <c r="B8" s="20"/>
      <c r="C8" s="20"/>
      <c r="D8" s="20"/>
      <c r="E8" s="20"/>
      <c r="F8" s="20"/>
      <c r="G8" s="20"/>
      <c r="H8" s="20"/>
      <c r="I8" s="20"/>
      <c r="J8" s="20"/>
      <c r="K8" s="20"/>
      <c r="L8" s="20"/>
      <c r="M8" s="20"/>
    </row>
    <row r="9" spans="1:13" x14ac:dyDescent="0.25">
      <c r="A9" s="20"/>
      <c r="B9" s="20"/>
      <c r="C9" s="20"/>
      <c r="D9" s="20"/>
      <c r="E9" s="20"/>
      <c r="F9" s="20"/>
      <c r="G9" s="20"/>
      <c r="H9" s="20"/>
      <c r="I9" s="20"/>
      <c r="J9" s="20"/>
      <c r="K9" s="20"/>
      <c r="L9" s="20"/>
      <c r="M9" s="20"/>
    </row>
    <row r="10" spans="1:13" x14ac:dyDescent="0.25">
      <c r="A10" s="20"/>
      <c r="B10" s="20"/>
      <c r="C10" s="20"/>
      <c r="D10" s="20"/>
      <c r="E10" s="20"/>
      <c r="F10" s="20"/>
      <c r="G10" s="20"/>
      <c r="H10" s="20"/>
      <c r="I10" s="20"/>
      <c r="J10" s="20"/>
      <c r="K10" s="20"/>
      <c r="L10" s="20"/>
      <c r="M10" s="20"/>
    </row>
    <row r="11" spans="1:13" x14ac:dyDescent="0.25">
      <c r="A11" s="20"/>
      <c r="B11" s="20"/>
      <c r="C11" s="20"/>
      <c r="D11" s="20"/>
      <c r="E11" s="20"/>
      <c r="F11" s="20"/>
      <c r="G11" s="20"/>
      <c r="H11" s="20"/>
      <c r="I11" s="20"/>
      <c r="J11" s="20"/>
      <c r="K11" s="20"/>
      <c r="L11" s="20"/>
      <c r="M11" s="20"/>
    </row>
    <row r="13" spans="1:13" x14ac:dyDescent="0.25">
      <c r="A13" s="12"/>
    </row>
  </sheetData>
  <mergeCells count="3">
    <mergeCell ref="A7:M11"/>
    <mergeCell ref="A2:M6"/>
    <mergeCell ref="A1:L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tabSelected="1" workbookViewId="0">
      <selection activeCell="E11" sqref="E11"/>
    </sheetView>
  </sheetViews>
  <sheetFormatPr defaultRowHeight="15" x14ac:dyDescent="0.25"/>
  <cols>
    <col min="1" max="1" width="15.140625" bestFit="1" customWidth="1"/>
    <col min="2" max="2" width="11" bestFit="1" customWidth="1"/>
    <col min="3" max="3" width="10.7109375" bestFit="1" customWidth="1"/>
  </cols>
  <sheetData>
    <row r="1" spans="1:5" x14ac:dyDescent="0.25">
      <c r="A1" s="1" t="s">
        <v>0</v>
      </c>
      <c r="B1" s="1"/>
      <c r="C1" s="1"/>
    </row>
    <row r="2" spans="1:5" x14ac:dyDescent="0.25">
      <c r="A2" s="1" t="s">
        <v>1</v>
      </c>
      <c r="B2" s="9">
        <v>43350</v>
      </c>
      <c r="C2" s="1"/>
    </row>
    <row r="3" spans="1:5" x14ac:dyDescent="0.25">
      <c r="A3" s="1"/>
      <c r="B3" s="1"/>
      <c r="C3" s="1"/>
    </row>
    <row r="4" spans="1:5" ht="15.75" thickBot="1" x14ac:dyDescent="0.3">
      <c r="A4" s="19" t="s">
        <v>2</v>
      </c>
      <c r="B4" s="19"/>
      <c r="C4" s="1"/>
    </row>
    <row r="5" spans="1:5" ht="15.75" thickTop="1" x14ac:dyDescent="0.25">
      <c r="A5" s="5" t="s">
        <v>11</v>
      </c>
      <c r="B5" s="14"/>
      <c r="C5" s="1"/>
    </row>
    <row r="6" spans="1:5" x14ac:dyDescent="0.25">
      <c r="A6" s="3" t="s">
        <v>3</v>
      </c>
      <c r="B6" s="3">
        <v>228138</v>
      </c>
      <c r="C6" s="1"/>
    </row>
    <row r="7" spans="1:5" x14ac:dyDescent="0.25">
      <c r="A7" s="3" t="s">
        <v>4</v>
      </c>
      <c r="B7" s="3">
        <v>1.106E-2</v>
      </c>
      <c r="C7" s="1"/>
    </row>
    <row r="8" spans="1:5" x14ac:dyDescent="0.25">
      <c r="A8" s="3" t="s">
        <v>5</v>
      </c>
      <c r="B8" s="3">
        <v>1980</v>
      </c>
      <c r="C8" s="1"/>
    </row>
    <row r="9" spans="1:5" x14ac:dyDescent="0.25">
      <c r="A9" s="3" t="s">
        <v>6</v>
      </c>
      <c r="B9" s="3">
        <v>1</v>
      </c>
      <c r="C9" s="1"/>
    </row>
    <row r="10" spans="1:5" x14ac:dyDescent="0.25">
      <c r="A10" s="1"/>
      <c r="B10" s="1"/>
      <c r="C10" s="1"/>
    </row>
    <row r="11" spans="1:5" x14ac:dyDescent="0.25">
      <c r="A11" s="1"/>
      <c r="B11" s="1"/>
      <c r="C11" s="1"/>
      <c r="E11" s="22"/>
    </row>
    <row r="12" spans="1:5" ht="15.75" thickBot="1" x14ac:dyDescent="0.3">
      <c r="A12" s="13" t="s">
        <v>7</v>
      </c>
      <c r="B12" s="15"/>
      <c r="C12" s="15"/>
    </row>
    <row r="13" spans="1:5" ht="15.75" thickTop="1" x14ac:dyDescent="0.25">
      <c r="A13" s="8" t="s">
        <v>8</v>
      </c>
      <c r="B13" s="8" t="s">
        <v>9</v>
      </c>
      <c r="C13" s="8" t="s">
        <v>10</v>
      </c>
    </row>
    <row r="14" spans="1:5" x14ac:dyDescent="0.25">
      <c r="A14" s="16">
        <f>B8</f>
        <v>1980</v>
      </c>
      <c r="B14" s="16">
        <f>A14-$B$8</f>
        <v>0</v>
      </c>
      <c r="C14" s="16">
        <f>B6</f>
        <v>228138</v>
      </c>
    </row>
    <row r="15" spans="1:5" x14ac:dyDescent="0.25">
      <c r="A15" s="16">
        <f>A14+$B$9</f>
        <v>1981</v>
      </c>
      <c r="B15" s="16">
        <f>A15-$B$8</f>
        <v>1</v>
      </c>
      <c r="C15" s="17">
        <f>$B$6*EXP($B$7*B15)</f>
        <v>230675.21119455801</v>
      </c>
    </row>
    <row r="16" spans="1:5" x14ac:dyDescent="0.25">
      <c r="A16" s="16">
        <f t="shared" ref="A16:A79" si="0">A15+$B$9</f>
        <v>1982</v>
      </c>
      <c r="B16" s="16">
        <f t="shared" ref="B16:B79" si="1">A16-$B$8</f>
        <v>2</v>
      </c>
      <c r="C16" s="17">
        <f t="shared" ref="C16:C79" si="2">$B$6*EXP($B$7*B16)</f>
        <v>233240.63969901527</v>
      </c>
    </row>
    <row r="17" spans="1:3" x14ac:dyDescent="0.25">
      <c r="A17" s="16">
        <f t="shared" si="0"/>
        <v>1983</v>
      </c>
      <c r="B17" s="16">
        <f t="shared" si="1"/>
        <v>3</v>
      </c>
      <c r="C17" s="17">
        <f t="shared" si="2"/>
        <v>235834.59932902089</v>
      </c>
    </row>
    <row r="18" spans="1:3" x14ac:dyDescent="0.25">
      <c r="A18" s="16">
        <f t="shared" si="0"/>
        <v>1984</v>
      </c>
      <c r="B18" s="16">
        <f t="shared" si="1"/>
        <v>4</v>
      </c>
      <c r="C18" s="17">
        <f t="shared" si="2"/>
        <v>238457.40739028953</v>
      </c>
    </row>
    <row r="19" spans="1:3" x14ac:dyDescent="0.25">
      <c r="A19" s="16">
        <f t="shared" si="0"/>
        <v>1985</v>
      </c>
      <c r="B19" s="16">
        <f t="shared" si="1"/>
        <v>5</v>
      </c>
      <c r="C19" s="17">
        <f t="shared" si="2"/>
        <v>241109.38471741573</v>
      </c>
    </row>
    <row r="20" spans="1:3" x14ac:dyDescent="0.25">
      <c r="A20" s="16">
        <f t="shared" si="0"/>
        <v>1986</v>
      </c>
      <c r="B20" s="16">
        <f t="shared" si="1"/>
        <v>6</v>
      </c>
      <c r="C20" s="17">
        <f t="shared" si="2"/>
        <v>243790.85571312023</v>
      </c>
    </row>
    <row r="21" spans="1:3" x14ac:dyDescent="0.25">
      <c r="A21" s="16">
        <f t="shared" si="0"/>
        <v>1987</v>
      </c>
      <c r="B21" s="16">
        <f t="shared" si="1"/>
        <v>7</v>
      </c>
      <c r="C21" s="17">
        <f t="shared" si="2"/>
        <v>246502.14838793196</v>
      </c>
    </row>
    <row r="22" spans="1:3" x14ac:dyDescent="0.25">
      <c r="A22" s="16">
        <f t="shared" si="0"/>
        <v>1988</v>
      </c>
      <c r="B22" s="16">
        <f t="shared" si="1"/>
        <v>8</v>
      </c>
      <c r="C22" s="17">
        <f t="shared" si="2"/>
        <v>249243.59440031249</v>
      </c>
    </row>
    <row r="23" spans="1:3" x14ac:dyDescent="0.25">
      <c r="A23" s="16">
        <f t="shared" si="0"/>
        <v>1989</v>
      </c>
      <c r="B23" s="16">
        <f t="shared" si="1"/>
        <v>9</v>
      </c>
      <c r="C23" s="17">
        <f t="shared" si="2"/>
        <v>252015.52909722558</v>
      </c>
    </row>
    <row r="24" spans="1:3" x14ac:dyDescent="0.25">
      <c r="A24" s="16">
        <f t="shared" si="0"/>
        <v>1990</v>
      </c>
      <c r="B24" s="16">
        <f t="shared" si="1"/>
        <v>10</v>
      </c>
      <c r="C24" s="17">
        <f t="shared" si="2"/>
        <v>254818.29155515871</v>
      </c>
    </row>
    <row r="25" spans="1:3" x14ac:dyDescent="0.25">
      <c r="A25" s="16">
        <f t="shared" si="0"/>
        <v>1991</v>
      </c>
      <c r="B25" s="16">
        <f t="shared" si="1"/>
        <v>11</v>
      </c>
      <c r="C25" s="17">
        <f t="shared" si="2"/>
        <v>257652.22462160047</v>
      </c>
    </row>
    <row r="26" spans="1:3" x14ac:dyDescent="0.25">
      <c r="A26" s="16">
        <f t="shared" si="0"/>
        <v>1992</v>
      </c>
      <c r="B26" s="16">
        <f t="shared" si="1"/>
        <v>12</v>
      </c>
      <c r="C26" s="17">
        <f t="shared" si="2"/>
        <v>260517.67495697949</v>
      </c>
    </row>
    <row r="27" spans="1:3" x14ac:dyDescent="0.25">
      <c r="A27" s="16">
        <f t="shared" si="0"/>
        <v>1993</v>
      </c>
      <c r="B27" s="16">
        <f t="shared" si="1"/>
        <v>13</v>
      </c>
      <c r="C27" s="17">
        <f t="shared" si="2"/>
        <v>263414.99307706946</v>
      </c>
    </row>
    <row r="28" spans="1:3" x14ac:dyDescent="0.25">
      <c r="A28" s="16">
        <f t="shared" si="0"/>
        <v>1994</v>
      </c>
      <c r="B28" s="16">
        <f t="shared" si="1"/>
        <v>14</v>
      </c>
      <c r="C28" s="17">
        <f t="shared" si="2"/>
        <v>266344.53339586587</v>
      </c>
    </row>
    <row r="29" spans="1:3" x14ac:dyDescent="0.25">
      <c r="A29" s="16">
        <f t="shared" si="0"/>
        <v>1995</v>
      </c>
      <c r="B29" s="16">
        <f t="shared" si="1"/>
        <v>15</v>
      </c>
      <c r="C29" s="17">
        <f t="shared" si="2"/>
        <v>269306.65426893969</v>
      </c>
    </row>
    <row r="30" spans="1:3" x14ac:dyDescent="0.25">
      <c r="A30" s="16">
        <f t="shared" si="0"/>
        <v>1996</v>
      </c>
      <c r="B30" s="16">
        <f t="shared" si="1"/>
        <v>16</v>
      </c>
      <c r="C30" s="17">
        <f t="shared" si="2"/>
        <v>272301.71803727344</v>
      </c>
    </row>
    <row r="31" spans="1:3" x14ac:dyDescent="0.25">
      <c r="A31" s="16">
        <f t="shared" si="0"/>
        <v>1997</v>
      </c>
      <c r="B31" s="16">
        <f t="shared" si="1"/>
        <v>17</v>
      </c>
      <c r="C31" s="17">
        <f t="shared" si="2"/>
        <v>275330.09107158403</v>
      </c>
    </row>
    <row r="32" spans="1:3" x14ac:dyDescent="0.25">
      <c r="A32" s="16">
        <f t="shared" si="0"/>
        <v>1998</v>
      </c>
      <c r="B32" s="16">
        <f t="shared" si="1"/>
        <v>18</v>
      </c>
      <c r="C32" s="17">
        <f t="shared" si="2"/>
        <v>278392.14381713938</v>
      </c>
    </row>
    <row r="33" spans="1:3" x14ac:dyDescent="0.25">
      <c r="A33" s="16">
        <f t="shared" si="0"/>
        <v>1999</v>
      </c>
      <c r="B33" s="16">
        <f t="shared" si="1"/>
        <v>19</v>
      </c>
      <c r="C33" s="17">
        <f t="shared" si="2"/>
        <v>281488.25083907286</v>
      </c>
    </row>
    <row r="34" spans="1:3" x14ac:dyDescent="0.25">
      <c r="A34" s="16">
        <f t="shared" si="0"/>
        <v>2000</v>
      </c>
      <c r="B34" s="16">
        <f t="shared" si="1"/>
        <v>20</v>
      </c>
      <c r="C34" s="17">
        <f t="shared" si="2"/>
        <v>284618.79086820193</v>
      </c>
    </row>
    <row r="35" spans="1:3" x14ac:dyDescent="0.25">
      <c r="A35" s="16">
        <f t="shared" si="0"/>
        <v>2001</v>
      </c>
      <c r="B35" s="16">
        <f t="shared" si="1"/>
        <v>21</v>
      </c>
      <c r="C35" s="17">
        <f t="shared" si="2"/>
        <v>287784.14684735652</v>
      </c>
    </row>
    <row r="36" spans="1:3" x14ac:dyDescent="0.25">
      <c r="A36" s="16">
        <f t="shared" si="0"/>
        <v>2002</v>
      </c>
      <c r="B36" s="16">
        <f t="shared" si="1"/>
        <v>22</v>
      </c>
      <c r="C36" s="17">
        <f t="shared" si="2"/>
        <v>290984.70597822225</v>
      </c>
    </row>
    <row r="37" spans="1:3" x14ac:dyDescent="0.25">
      <c r="A37" s="16">
        <f t="shared" si="0"/>
        <v>2003</v>
      </c>
      <c r="B37" s="16">
        <f t="shared" si="1"/>
        <v>23</v>
      </c>
      <c r="C37" s="17">
        <f t="shared" si="2"/>
        <v>294220.85976870486</v>
      </c>
    </row>
    <row r="38" spans="1:3" x14ac:dyDescent="0.25">
      <c r="A38" s="16">
        <f t="shared" si="0"/>
        <v>2004</v>
      </c>
      <c r="B38" s="16">
        <f t="shared" si="1"/>
        <v>24</v>
      </c>
      <c r="C38" s="17">
        <f t="shared" si="2"/>
        <v>297493.00408082141</v>
      </c>
    </row>
    <row r="39" spans="1:3" x14ac:dyDescent="0.25">
      <c r="A39" s="16">
        <f t="shared" si="0"/>
        <v>2005</v>
      </c>
      <c r="B39" s="16">
        <f t="shared" si="1"/>
        <v>25</v>
      </c>
      <c r="C39" s="17">
        <f t="shared" si="2"/>
        <v>300801.539179124</v>
      </c>
    </row>
    <row r="40" spans="1:3" x14ac:dyDescent="0.25">
      <c r="A40" s="16">
        <f t="shared" si="0"/>
        <v>2006</v>
      </c>
      <c r="B40" s="16">
        <f t="shared" si="1"/>
        <v>26</v>
      </c>
      <c r="C40" s="17">
        <f t="shared" si="2"/>
        <v>304146.86977966211</v>
      </c>
    </row>
    <row r="41" spans="1:3" x14ac:dyDescent="0.25">
      <c r="A41" s="16">
        <f t="shared" si="0"/>
        <v>2007</v>
      </c>
      <c r="B41" s="16">
        <f t="shared" si="1"/>
        <v>27</v>
      </c>
      <c r="C41" s="17">
        <f t="shared" si="2"/>
        <v>307529.40509948932</v>
      </c>
    </row>
    <row r="42" spans="1:3" x14ac:dyDescent="0.25">
      <c r="A42" s="16">
        <f t="shared" si="0"/>
        <v>2008</v>
      </c>
      <c r="B42" s="16">
        <f t="shared" si="1"/>
        <v>28</v>
      </c>
      <c r="C42" s="17">
        <f t="shared" si="2"/>
        <v>310949.55890672089</v>
      </c>
    </row>
    <row r="43" spans="1:3" x14ac:dyDescent="0.25">
      <c r="A43" s="16">
        <f t="shared" si="0"/>
        <v>2009</v>
      </c>
      <c r="B43" s="16">
        <f t="shared" si="1"/>
        <v>29</v>
      </c>
      <c r="C43" s="17">
        <f t="shared" si="2"/>
        <v>314407.74957114772</v>
      </c>
    </row>
    <row r="44" spans="1:3" x14ac:dyDescent="0.25">
      <c r="A44" s="16">
        <f t="shared" si="0"/>
        <v>2010</v>
      </c>
      <c r="B44" s="16">
        <f t="shared" si="1"/>
        <v>30</v>
      </c>
      <c r="C44" s="17">
        <f t="shared" si="2"/>
        <v>317904.40011541353</v>
      </c>
    </row>
    <row r="45" spans="1:3" x14ac:dyDescent="0.25">
      <c r="A45" s="16">
        <f t="shared" si="0"/>
        <v>2011</v>
      </c>
      <c r="B45" s="16">
        <f t="shared" si="1"/>
        <v>31</v>
      </c>
      <c r="C45" s="17">
        <f t="shared" si="2"/>
        <v>321439.9382667609</v>
      </c>
    </row>
    <row r="46" spans="1:3" x14ac:dyDescent="0.25">
      <c r="A46" s="16">
        <f t="shared" si="0"/>
        <v>2012</v>
      </c>
      <c r="B46" s="16">
        <f t="shared" si="1"/>
        <v>32</v>
      </c>
      <c r="C46" s="17">
        <f t="shared" si="2"/>
        <v>325014.79650935298</v>
      </c>
    </row>
    <row r="47" spans="1:3" x14ac:dyDescent="0.25">
      <c r="A47" s="16">
        <f t="shared" si="0"/>
        <v>2013</v>
      </c>
      <c r="B47" s="16">
        <f t="shared" si="1"/>
        <v>33</v>
      </c>
      <c r="C47" s="17">
        <f t="shared" si="2"/>
        <v>328629.41213717702</v>
      </c>
    </row>
    <row r="48" spans="1:3" x14ac:dyDescent="0.25">
      <c r="A48" s="16">
        <f t="shared" si="0"/>
        <v>2014</v>
      </c>
      <c r="B48" s="16">
        <f t="shared" si="1"/>
        <v>34</v>
      </c>
      <c r="C48" s="17">
        <f t="shared" si="2"/>
        <v>332284.22730753652</v>
      </c>
    </row>
    <row r="49" spans="1:3" x14ac:dyDescent="0.25">
      <c r="A49" s="16">
        <f t="shared" si="0"/>
        <v>2015</v>
      </c>
      <c r="B49" s="16">
        <f t="shared" si="1"/>
        <v>35</v>
      </c>
      <c r="C49" s="17">
        <f t="shared" si="2"/>
        <v>335979.68909513764</v>
      </c>
    </row>
    <row r="50" spans="1:3" x14ac:dyDescent="0.25">
      <c r="A50" s="16">
        <f t="shared" si="0"/>
        <v>2016</v>
      </c>
      <c r="B50" s="16">
        <f t="shared" si="1"/>
        <v>36</v>
      </c>
      <c r="C50" s="17">
        <f t="shared" si="2"/>
        <v>339716.24954677786</v>
      </c>
    </row>
    <row r="51" spans="1:3" x14ac:dyDescent="0.25">
      <c r="A51" s="16">
        <f t="shared" si="0"/>
        <v>2017</v>
      </c>
      <c r="B51" s="16">
        <f t="shared" si="1"/>
        <v>37</v>
      </c>
      <c r="C51" s="17">
        <f t="shared" si="2"/>
        <v>343494.36573664262</v>
      </c>
    </row>
    <row r="52" spans="1:3" x14ac:dyDescent="0.25">
      <c r="A52" s="16">
        <f t="shared" si="0"/>
        <v>2018</v>
      </c>
      <c r="B52" s="16">
        <f t="shared" si="1"/>
        <v>38</v>
      </c>
      <c r="C52" s="17">
        <f t="shared" si="2"/>
        <v>347314.49982221634</v>
      </c>
    </row>
    <row r="53" spans="1:3" x14ac:dyDescent="0.25">
      <c r="A53" s="16">
        <f t="shared" si="0"/>
        <v>2019</v>
      </c>
      <c r="B53" s="16">
        <f t="shared" si="1"/>
        <v>39</v>
      </c>
      <c r="C53" s="17">
        <f t="shared" si="2"/>
        <v>351177.11910081632</v>
      </c>
    </row>
    <row r="54" spans="1:3" x14ac:dyDescent="0.25">
      <c r="A54" s="18">
        <f t="shared" si="0"/>
        <v>2020</v>
      </c>
      <c r="B54" s="16">
        <f t="shared" si="1"/>
        <v>40</v>
      </c>
      <c r="C54" s="17">
        <f t="shared" si="2"/>
        <v>355082.69606675464</v>
      </c>
    </row>
    <row r="55" spans="1:3" x14ac:dyDescent="0.25">
      <c r="A55" s="18">
        <f t="shared" si="0"/>
        <v>2021</v>
      </c>
      <c r="B55" s="16">
        <f t="shared" si="1"/>
        <v>41</v>
      </c>
      <c r="C55" s="17">
        <f t="shared" si="2"/>
        <v>359031.70846913569</v>
      </c>
    </row>
    <row r="56" spans="1:3" x14ac:dyDescent="0.25">
      <c r="A56" s="18">
        <f t="shared" si="0"/>
        <v>2022</v>
      </c>
      <c r="B56" s="16">
        <f t="shared" si="1"/>
        <v>42</v>
      </c>
      <c r="C56" s="17">
        <f t="shared" si="2"/>
        <v>363024.63937029726</v>
      </c>
    </row>
    <row r="57" spans="1:3" x14ac:dyDescent="0.25">
      <c r="A57" s="18">
        <f t="shared" si="0"/>
        <v>2023</v>
      </c>
      <c r="B57" s="16">
        <f t="shared" si="1"/>
        <v>43</v>
      </c>
      <c r="C57" s="17">
        <f t="shared" si="2"/>
        <v>367061.97720490041</v>
      </c>
    </row>
    <row r="58" spans="1:3" x14ac:dyDescent="0.25">
      <c r="A58" s="18">
        <f t="shared" si="0"/>
        <v>2024</v>
      </c>
      <c r="B58" s="16">
        <f t="shared" si="1"/>
        <v>44</v>
      </c>
      <c r="C58" s="17">
        <f t="shared" si="2"/>
        <v>371144.21583967801</v>
      </c>
    </row>
    <row r="59" spans="1:3" x14ac:dyDescent="0.25">
      <c r="A59" s="18">
        <f t="shared" si="0"/>
        <v>2025</v>
      </c>
      <c r="B59" s="16">
        <f t="shared" si="1"/>
        <v>45</v>
      </c>
      <c r="C59" s="17">
        <f t="shared" si="2"/>
        <v>375271.85463384597</v>
      </c>
    </row>
    <row r="60" spans="1:3" x14ac:dyDescent="0.25">
      <c r="A60" s="18">
        <f t="shared" si="0"/>
        <v>2026</v>
      </c>
      <c r="B60" s="16">
        <f t="shared" si="1"/>
        <v>46</v>
      </c>
      <c r="C60" s="17">
        <f t="shared" si="2"/>
        <v>379445.39850018796</v>
      </c>
    </row>
    <row r="61" spans="1:3" x14ac:dyDescent="0.25">
      <c r="A61" s="18">
        <f t="shared" si="0"/>
        <v>2027</v>
      </c>
      <c r="B61" s="16">
        <f t="shared" si="1"/>
        <v>47</v>
      </c>
      <c r="C61" s="17">
        <f t="shared" si="2"/>
        <v>383665.35796681879</v>
      </c>
    </row>
    <row r="62" spans="1:3" x14ac:dyDescent="0.25">
      <c r="A62" s="18">
        <f t="shared" si="0"/>
        <v>2028</v>
      </c>
      <c r="B62" s="16">
        <f t="shared" si="1"/>
        <v>48</v>
      </c>
      <c r="C62" s="17">
        <f t="shared" si="2"/>
        <v>387932.24923963402</v>
      </c>
    </row>
    <row r="63" spans="1:3" x14ac:dyDescent="0.25">
      <c r="A63" s="18">
        <f t="shared" si="0"/>
        <v>2029</v>
      </c>
      <c r="B63" s="16">
        <f t="shared" si="1"/>
        <v>49</v>
      </c>
      <c r="C63" s="17">
        <f t="shared" si="2"/>
        <v>392246.59426545555</v>
      </c>
    </row>
    <row r="64" spans="1:3" x14ac:dyDescent="0.25">
      <c r="A64" s="16">
        <f t="shared" si="0"/>
        <v>2030</v>
      </c>
      <c r="B64" s="16">
        <f t="shared" si="1"/>
        <v>50</v>
      </c>
      <c r="C64" s="17">
        <f t="shared" si="2"/>
        <v>396608.92079587828</v>
      </c>
    </row>
    <row r="65" spans="1:3" x14ac:dyDescent="0.25">
      <c r="A65" s="16">
        <f t="shared" si="0"/>
        <v>2031</v>
      </c>
      <c r="B65" s="16">
        <f t="shared" si="1"/>
        <v>51</v>
      </c>
      <c r="C65" s="17">
        <f t="shared" si="2"/>
        <v>401019.76245182724</v>
      </c>
    </row>
    <row r="66" spans="1:3" x14ac:dyDescent="0.25">
      <c r="A66" s="16">
        <f t="shared" si="0"/>
        <v>2032</v>
      </c>
      <c r="B66" s="16">
        <f t="shared" si="1"/>
        <v>52</v>
      </c>
      <c r="C66" s="17">
        <f t="shared" si="2"/>
        <v>405479.65878883278</v>
      </c>
    </row>
    <row r="67" spans="1:3" x14ac:dyDescent="0.25">
      <c r="A67" s="16">
        <f t="shared" si="0"/>
        <v>2033</v>
      </c>
      <c r="B67" s="16">
        <f t="shared" si="1"/>
        <v>53</v>
      </c>
      <c r="C67" s="17">
        <f t="shared" si="2"/>
        <v>409989.15536303172</v>
      </c>
    </row>
    <row r="68" spans="1:3" x14ac:dyDescent="0.25">
      <c r="A68" s="16">
        <f t="shared" si="0"/>
        <v>2034</v>
      </c>
      <c r="B68" s="16">
        <f t="shared" si="1"/>
        <v>54</v>
      </c>
      <c r="C68" s="17">
        <f t="shared" si="2"/>
        <v>414548.80379790219</v>
      </c>
    </row>
    <row r="69" spans="1:3" x14ac:dyDescent="0.25">
      <c r="A69" s="16">
        <f t="shared" si="0"/>
        <v>2035</v>
      </c>
      <c r="B69" s="16">
        <f t="shared" si="1"/>
        <v>55</v>
      </c>
      <c r="C69" s="17">
        <f t="shared" si="2"/>
        <v>419159.16185174097</v>
      </c>
    </row>
    <row r="70" spans="1:3" x14ac:dyDescent="0.25">
      <c r="A70" s="16">
        <f t="shared" si="0"/>
        <v>2036</v>
      </c>
      <c r="B70" s="16">
        <f t="shared" si="1"/>
        <v>56</v>
      </c>
      <c r="C70" s="17">
        <f t="shared" si="2"/>
        <v>423820.79348589136</v>
      </c>
    </row>
    <row r="71" spans="1:3" x14ac:dyDescent="0.25">
      <c r="A71" s="16">
        <f t="shared" si="0"/>
        <v>2037</v>
      </c>
      <c r="B71" s="16">
        <f t="shared" si="1"/>
        <v>57</v>
      </c>
      <c r="C71" s="17">
        <f t="shared" si="2"/>
        <v>428534.26893372933</v>
      </c>
    </row>
    <row r="72" spans="1:3" x14ac:dyDescent="0.25">
      <c r="A72" s="16">
        <f t="shared" si="0"/>
        <v>2038</v>
      </c>
      <c r="B72" s="16">
        <f t="shared" si="1"/>
        <v>58</v>
      </c>
      <c r="C72" s="17">
        <f t="shared" si="2"/>
        <v>433300.16477041767</v>
      </c>
    </row>
    <row r="73" spans="1:3" x14ac:dyDescent="0.25">
      <c r="A73" s="16">
        <f t="shared" si="0"/>
        <v>2039</v>
      </c>
      <c r="B73" s="16">
        <f t="shared" si="1"/>
        <v>59</v>
      </c>
      <c r="C73" s="17">
        <f t="shared" si="2"/>
        <v>438119.06398343499</v>
      </c>
    </row>
    <row r="74" spans="1:3" x14ac:dyDescent="0.25">
      <c r="A74" s="16">
        <f t="shared" si="0"/>
        <v>2040</v>
      </c>
      <c r="B74" s="16">
        <f t="shared" si="1"/>
        <v>60</v>
      </c>
      <c r="C74" s="17">
        <f t="shared" si="2"/>
        <v>442991.55604388984</v>
      </c>
    </row>
    <row r="75" spans="1:3" x14ac:dyDescent="0.25">
      <c r="A75" s="7">
        <f t="shared" si="0"/>
        <v>2041</v>
      </c>
      <c r="B75" s="7">
        <f t="shared" si="1"/>
        <v>61</v>
      </c>
      <c r="C75" s="10">
        <f t="shared" si="2"/>
        <v>447918.2369786278</v>
      </c>
    </row>
    <row r="76" spans="1:3" x14ac:dyDescent="0.25">
      <c r="A76" s="7">
        <f t="shared" si="0"/>
        <v>2042</v>
      </c>
      <c r="B76" s="7">
        <f t="shared" si="1"/>
        <v>62</v>
      </c>
      <c r="C76" s="10">
        <f t="shared" si="2"/>
        <v>452899.7094431399</v>
      </c>
    </row>
    <row r="77" spans="1:3" x14ac:dyDescent="0.25">
      <c r="A77" s="7">
        <f t="shared" si="0"/>
        <v>2043</v>
      </c>
      <c r="B77" s="7">
        <f t="shared" si="1"/>
        <v>63</v>
      </c>
      <c r="C77" s="10">
        <f t="shared" si="2"/>
        <v>457936.582795283</v>
      </c>
    </row>
    <row r="78" spans="1:3" x14ac:dyDescent="0.25">
      <c r="A78" s="7">
        <f t="shared" si="0"/>
        <v>2044</v>
      </c>
      <c r="B78" s="7">
        <f t="shared" si="1"/>
        <v>64</v>
      </c>
      <c r="C78" s="10">
        <f t="shared" si="2"/>
        <v>463029.47316981875</v>
      </c>
    </row>
    <row r="79" spans="1:3" x14ac:dyDescent="0.25">
      <c r="A79" s="7">
        <f t="shared" si="0"/>
        <v>2045</v>
      </c>
      <c r="B79" s="7">
        <f t="shared" si="1"/>
        <v>65</v>
      </c>
      <c r="C79" s="10">
        <f t="shared" si="2"/>
        <v>468179.00355378265</v>
      </c>
    </row>
    <row r="80" spans="1:3" x14ac:dyDescent="0.25">
      <c r="A80" s="7">
        <f t="shared" ref="A80:A85" si="3">A79+$B$9</f>
        <v>2046</v>
      </c>
      <c r="B80" s="7">
        <f t="shared" ref="B80:B85" si="4">A80-$B$8</f>
        <v>66</v>
      </c>
      <c r="C80" s="10">
        <f t="shared" ref="C80:C85" si="5">$B$6*EXP($B$7*B80)</f>
        <v>473385.80386269081</v>
      </c>
    </row>
    <row r="81" spans="1:3" x14ac:dyDescent="0.25">
      <c r="A81" s="7">
        <f t="shared" si="3"/>
        <v>2047</v>
      </c>
      <c r="B81" s="7">
        <f t="shared" si="4"/>
        <v>67</v>
      </c>
      <c r="C81" s="10">
        <f t="shared" si="5"/>
        <v>478650.51101759385</v>
      </c>
    </row>
    <row r="82" spans="1:3" x14ac:dyDescent="0.25">
      <c r="A82" s="7">
        <f t="shared" si="3"/>
        <v>2048</v>
      </c>
      <c r="B82" s="7">
        <f t="shared" si="4"/>
        <v>68</v>
      </c>
      <c r="C82" s="10">
        <f t="shared" si="5"/>
        <v>483973.76902298874</v>
      </c>
    </row>
    <row r="83" spans="1:3" x14ac:dyDescent="0.25">
      <c r="A83" s="7">
        <f t="shared" si="3"/>
        <v>2049</v>
      </c>
      <c r="B83" s="7">
        <f t="shared" si="4"/>
        <v>69</v>
      </c>
      <c r="C83" s="10">
        <f t="shared" si="5"/>
        <v>489356.22904559586</v>
      </c>
    </row>
    <row r="84" spans="1:3" x14ac:dyDescent="0.25">
      <c r="A84" s="7">
        <f t="shared" si="3"/>
        <v>2050</v>
      </c>
      <c r="B84" s="7">
        <f t="shared" si="4"/>
        <v>70</v>
      </c>
      <c r="C84" s="10">
        <f t="shared" si="5"/>
        <v>494798.54949401389</v>
      </c>
    </row>
    <row r="85" spans="1:3" x14ac:dyDescent="0.25">
      <c r="A85" s="7">
        <f t="shared" si="3"/>
        <v>2051</v>
      </c>
      <c r="B85" s="7">
        <f t="shared" si="4"/>
        <v>71</v>
      </c>
      <c r="C85" s="10">
        <f t="shared" si="5"/>
        <v>500301.39609925851</v>
      </c>
    </row>
  </sheetData>
  <mergeCells count="1">
    <mergeCell ref="A4:B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8" workbookViewId="0">
      <selection activeCell="G92" sqref="G9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Model</vt:lpstr>
      <vt:lpstr>Graph</vt:lpstr>
      <vt:lpstr>Equations</vt:lpstr>
      <vt:lpstr>Answers</vt:lpstr>
      <vt:lpstr>Extra Credit 1</vt:lpstr>
      <vt:lpstr>Extra Credit 2</vt:lpstr>
    </vt:vector>
  </TitlesOfParts>
  <Company>Humboldt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mes36</dc:creator>
  <cp:lastModifiedBy>mes36</cp:lastModifiedBy>
  <cp:lastPrinted>2018-09-07T17:20:02Z</cp:lastPrinted>
  <dcterms:created xsi:type="dcterms:W3CDTF">2018-09-07T16:37:23Z</dcterms:created>
  <dcterms:modified xsi:type="dcterms:W3CDTF">2018-10-19T17:33:01Z</dcterms:modified>
</cp:coreProperties>
</file>