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esktop\ENGR_210\Bridge\"/>
    </mc:Choice>
  </mc:AlternateContent>
  <xr:revisionPtr revIDLastSave="0" documentId="13_ncr:1_{EA0CE306-F294-463C-B35B-6BB0EABD4B6A}" xr6:coauthVersionLast="45" xr6:coauthVersionMax="45" xr10:uidLastSave="{00000000-0000-0000-0000-000000000000}"/>
  <bookViews>
    <workbookView xWindow="-108" yWindow="-108" windowWidth="23256" windowHeight="12576" xr2:uid="{EC5DC4AD-FA12-4B68-8A9F-448D3FC3B1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F18" i="1"/>
  <c r="B21" i="1"/>
  <c r="B20" i="1"/>
  <c r="B19" i="1"/>
  <c r="B18" i="1"/>
  <c r="B6" i="1"/>
  <c r="B17" i="1"/>
  <c r="B16" i="1"/>
  <c r="B15" i="1"/>
  <c r="B14" i="1"/>
  <c r="B13" i="1"/>
  <c r="B11" i="1"/>
  <c r="B12" i="1"/>
  <c r="B10" i="1"/>
  <c r="B9" i="1"/>
  <c r="B8" i="1"/>
  <c r="B7" i="1"/>
  <c r="B5" i="1"/>
  <c r="B4" i="1"/>
  <c r="B3" i="1"/>
  <c r="B1" i="1"/>
</calcChain>
</file>

<file path=xl/sharedStrings.xml><?xml version="1.0" encoding="utf-8"?>
<sst xmlns="http://schemas.openxmlformats.org/spreadsheetml/2006/main" count="55" uniqueCount="51">
  <si>
    <t>Pounds Force</t>
  </si>
  <si>
    <t>Force Multiplyer</t>
  </si>
  <si>
    <t>AB - C</t>
  </si>
  <si>
    <t>AT - T</t>
  </si>
  <si>
    <t>BC - C</t>
  </si>
  <si>
    <t>BS - T</t>
  </si>
  <si>
    <t>BT - "0" force</t>
  </si>
  <si>
    <t>CD - C</t>
  </si>
  <si>
    <t>CR - T</t>
  </si>
  <si>
    <t>CS - C</t>
  </si>
  <si>
    <t>DE - C</t>
  </si>
  <si>
    <t>DQ - T</t>
  </si>
  <si>
    <t>DR - C</t>
  </si>
  <si>
    <t>EF - C</t>
  </si>
  <si>
    <t>EP - T</t>
  </si>
  <si>
    <t>EQ - C</t>
  </si>
  <si>
    <t>FP - T</t>
  </si>
  <si>
    <t>BIGGEST FORCE</t>
  </si>
  <si>
    <t>Inches</t>
  </si>
  <si>
    <t>3.5" @ [1/4" x 1/4"]</t>
  </si>
  <si>
    <t>Compression = 157.4 lbs</t>
  </si>
  <si>
    <t>Compression = 63.7 lbs</t>
  </si>
  <si>
    <t>4" @ [1/4" x 1/4"]</t>
  </si>
  <si>
    <t>[1/4" x 1/4"]</t>
  </si>
  <si>
    <t>[1/8" x 1/8"]</t>
  </si>
  <si>
    <t>Tension = 212.5 lbs</t>
  </si>
  <si>
    <t>Compression = 120.5 lbs</t>
  </si>
  <si>
    <t>Tension = 53.1 lbs</t>
  </si>
  <si>
    <t>4" @ [1/8" x 1/8"]</t>
  </si>
  <si>
    <t>Compression = 7.5 lbs</t>
  </si>
  <si>
    <t>Compression = 4 lbs</t>
  </si>
  <si>
    <t>3.5" @ [1/8" x 1/8"]</t>
  </si>
  <si>
    <t>Compression = 9.8</t>
  </si>
  <si>
    <t xml:space="preserve">0.0078  lb/in3 </t>
  </si>
  <si>
    <t xml:space="preserve">Density of Balsa Wood </t>
  </si>
  <si>
    <t>Thomas Augee</t>
  </si>
  <si>
    <t>Spencer Babcock</t>
  </si>
  <si>
    <t>Connor Nowark, Spencer Babcock, Thomas Augee</t>
  </si>
  <si>
    <t>Longest Pieces</t>
  </si>
  <si>
    <t>5.5" @ [1/4" x 1/4"]</t>
  </si>
  <si>
    <t>5.5" @ [1/8" x 1/8"]</t>
  </si>
  <si>
    <t>PQ - T</t>
  </si>
  <si>
    <t>QR - T</t>
  </si>
  <si>
    <t>RS - T</t>
  </si>
  <si>
    <t>ST - T</t>
  </si>
  <si>
    <t>TOTAL 1/8"</t>
  </si>
  <si>
    <t>TOTAL 1/4" inches</t>
  </si>
  <si>
    <t>Total 1/4" available = 252 in</t>
  </si>
  <si>
    <t>TOTAL 1/8" available = 108 in</t>
  </si>
  <si>
    <t>Pounds</t>
  </si>
  <si>
    <t>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</si>
</sst>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right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ustomXml" Target="../ink/ink6.xml"/><Relationship Id="rId2" Type="http://schemas.openxmlformats.org/officeDocument/2006/relationships/customXml" Target="../ink/ink1.xml"/><Relationship Id="rId1" Type="http://schemas.openxmlformats.org/officeDocument/2006/relationships/image" Target="../media/image1.jpe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openxmlformats.org/officeDocument/2006/relationships/customXml" Target="../ink/ink5.xml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customXml" Target="../ink/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224028</xdr:colOff>
      <xdr:row>21</xdr:row>
      <xdr:rowOff>156972</xdr:rowOff>
    </xdr:from>
    <xdr:to>
      <xdr:col>9</xdr:col>
      <xdr:colOff>1153668</xdr:colOff>
      <xdr:row>37</xdr:row>
      <xdr:rowOff>10668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B241D0-F949-41A0-BDAB-EE0125EAF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59480" y="579120"/>
          <a:ext cx="2779776" cy="9250680"/>
        </a:xfrm>
        <a:prstGeom prst="rect">
          <a:avLst/>
        </a:prstGeom>
      </xdr:spPr>
    </xdr:pic>
    <xdr:clientData/>
  </xdr:twoCellAnchor>
  <xdr:twoCellAnchor editAs="oneCell">
    <xdr:from>
      <xdr:col>7</xdr:col>
      <xdr:colOff>117420</xdr:colOff>
      <xdr:row>23</xdr:row>
      <xdr:rowOff>84240</xdr:rowOff>
    </xdr:from>
    <xdr:to>
      <xdr:col>7</xdr:col>
      <xdr:colOff>285180</xdr:colOff>
      <xdr:row>24</xdr:row>
      <xdr:rowOff>99000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403E1FB-8714-42F2-B301-59DBDE28EF7A}"/>
                </a:ext>
              </a:extLst>
            </xdr14:cNvPr>
            <xdr14:cNvContentPartPr/>
          </xdr14:nvContentPartPr>
          <xdr14:nvPr macro=""/>
          <xdr14:xfrm>
            <a:off x="6464880" y="4107600"/>
            <a:ext cx="167760" cy="19764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4403E1FB-8714-42F2-B301-59DBDE28EF7A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56240" y="4098600"/>
              <a:ext cx="185400" cy="215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1185780</xdr:colOff>
      <xdr:row>23</xdr:row>
      <xdr:rowOff>80640</xdr:rowOff>
    </xdr:from>
    <xdr:to>
      <xdr:col>5</xdr:col>
      <xdr:colOff>1416180</xdr:colOff>
      <xdr:row>24</xdr:row>
      <xdr:rowOff>119520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DC027E4-845A-4771-9D16-2EDC96CAE78F}"/>
                </a:ext>
              </a:extLst>
            </xdr14:cNvPr>
            <xdr14:cNvContentPartPr/>
          </xdr14:nvContentPartPr>
          <xdr14:nvPr macro=""/>
          <xdr14:xfrm>
            <a:off x="5491080" y="4104000"/>
            <a:ext cx="230400" cy="2217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CDC027E4-845A-4771-9D16-2EDC96CAE78F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482080" y="4095000"/>
              <a:ext cx="248040" cy="239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249420</xdr:colOff>
      <xdr:row>23</xdr:row>
      <xdr:rowOff>33480</xdr:rowOff>
    </xdr:from>
    <xdr:to>
      <xdr:col>5</xdr:col>
      <xdr:colOff>492060</xdr:colOff>
      <xdr:row>24</xdr:row>
      <xdr:rowOff>55800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063283B8-08FD-4A1C-91C4-9716CD96D7F8}"/>
                </a:ext>
              </a:extLst>
            </xdr14:cNvPr>
            <xdr14:cNvContentPartPr/>
          </xdr14:nvContentPartPr>
          <xdr14:nvPr macro=""/>
          <xdr14:xfrm>
            <a:off x="4554720" y="4056840"/>
            <a:ext cx="242640" cy="2052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063283B8-08FD-4A1C-91C4-9716CD96D7F8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4546080" y="4048200"/>
              <a:ext cx="260280" cy="222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1171020</xdr:colOff>
      <xdr:row>30</xdr:row>
      <xdr:rowOff>87840</xdr:rowOff>
    </xdr:from>
    <xdr:to>
      <xdr:col>5</xdr:col>
      <xdr:colOff>1418340</xdr:colOff>
      <xdr:row>31</xdr:row>
      <xdr:rowOff>181440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96F0B745-8F57-49C9-834F-384C14986C32}"/>
                </a:ext>
              </a:extLst>
            </xdr14:cNvPr>
            <xdr14:cNvContentPartPr/>
          </xdr14:nvContentPartPr>
          <xdr14:nvPr macro=""/>
          <xdr14:xfrm>
            <a:off x="5476320" y="5391360"/>
            <a:ext cx="247320" cy="27648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96F0B745-8F57-49C9-834F-384C14986C32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5467680" y="5382360"/>
              <a:ext cx="264960" cy="294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1184340</xdr:colOff>
      <xdr:row>30</xdr:row>
      <xdr:rowOff>132120</xdr:rowOff>
    </xdr:from>
    <xdr:to>
      <xdr:col>5</xdr:col>
      <xdr:colOff>1401420</xdr:colOff>
      <xdr:row>31</xdr:row>
      <xdr:rowOff>119880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EE9D0E5D-D080-4C2A-9805-563B9CAD1A7C}"/>
                </a:ext>
              </a:extLst>
            </xdr14:cNvPr>
            <xdr14:cNvContentPartPr/>
          </xdr14:nvContentPartPr>
          <xdr14:nvPr macro=""/>
          <xdr14:xfrm>
            <a:off x="5489640" y="5435640"/>
            <a:ext cx="217080" cy="17064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EE9D0E5D-D080-4C2A-9805-563B9CAD1A7C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5481000" y="5427000"/>
              <a:ext cx="234720" cy="188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1210620</xdr:colOff>
      <xdr:row>23</xdr:row>
      <xdr:rowOff>89640</xdr:rowOff>
    </xdr:from>
    <xdr:to>
      <xdr:col>5</xdr:col>
      <xdr:colOff>1422660</xdr:colOff>
      <xdr:row>24</xdr:row>
      <xdr:rowOff>61920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24EA566B-BAAF-405A-8D52-951409F91468}"/>
                </a:ext>
              </a:extLst>
            </xdr14:cNvPr>
            <xdr14:cNvContentPartPr/>
          </xdr14:nvContentPartPr>
          <xdr14:nvPr macro=""/>
          <xdr14:xfrm>
            <a:off x="5515920" y="4113000"/>
            <a:ext cx="212040" cy="1551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24EA566B-BAAF-405A-8D52-951409F91468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5507280" y="4104360"/>
              <a:ext cx="229680" cy="172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134340</xdr:colOff>
      <xdr:row>23</xdr:row>
      <xdr:rowOff>106560</xdr:rowOff>
    </xdr:from>
    <xdr:to>
      <xdr:col>7</xdr:col>
      <xdr:colOff>259620</xdr:colOff>
      <xdr:row>24</xdr:row>
      <xdr:rowOff>57600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D3EC3BB6-E4D8-49B9-B9CD-F5FD27CDF4D4}"/>
                </a:ext>
              </a:extLst>
            </xdr14:cNvPr>
            <xdr14:cNvContentPartPr/>
          </xdr14:nvContentPartPr>
          <xdr14:nvPr macro=""/>
          <xdr14:xfrm>
            <a:off x="6481800" y="4129920"/>
            <a:ext cx="125280" cy="13392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D3EC3BB6-E4D8-49B9-B9CD-F5FD27CDF4D4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6472800" y="4120920"/>
              <a:ext cx="142920" cy="1515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0T03:47:22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61 135 2953,'27'-5'596,"0"1"255,-3 3 2787,-26 1-2834,-1 0 1,1 0 0,0 0 0,0 1-1,0-1 1,1 1 0,-1-1 0,0 1-1,0 0 1,0 0 0,0 0-1,0 0 1,1 0 0,-3 1 0,2 0-347,0 1 1,-1-1-1,1 1 0,0-1 1,0 1-1,1-1 1,-1 1-1,-1 4 1,-2 6-865,0 0 0,2 0 1,-4 22-1,0-4 1367,-1 6-929,-5 71 0,10-65-31,-11 45-1,14-87 10,0-1-1,0 0 1,0 1-1,0-1 1,0 0-1,0 0 1,-1 1-1,1-1 1,0 0-1,0 0 1,0 0-1,0 1 0,-1-1 1,1 0-1,0 0 1,0 0-1,-1 1 1,1-1-1,0 0 1,0 0-1,-1 0 1,1 0-1,0 0 1,-1 0-1,1 0 1,0 1-1,0-1 1,-1 0-1,1 0 0,0 0 1,-1 0-1,1 0 1,0 0-1,-1-1 1,1 1-1,0 0 1,0 0-1,-1 0 1,1 0-1,0 0 1,0 0-1,-1 0 1,1-1-1,0 1 1,0 0-1,-1 0 0,1 0 1,0 0-1,0-1 1,-1 1-1,1 0 1,0 0-1,0-1 1,0 1-1,0 0 1,0 0-1,-1-1 1,1 1-1,0 0 1,0-1-1,0 1 1,0 0-1,0 0 0,0-1 1,0 1-1,0 0 1,0-1-1,0 1 1,-10-314 125,10 251-106,0 59 10,0-1 0,0 1 0,0-1 1,1 1-1,-1 0 0,1-1 0,0 1 0,0 0 0,1-1 1,-1 1-1,1 0 0,0 0 0,4-6 0,-3 7-29,0 1 0,0 0-1,0-1 1,0 1 0,0 1-1,0-1 1,0 0 0,1 1-1,-1 0 1,1 0 0,-1 0-1,1 0 1,-1 0-1,1 1 1,0 0 0,-1-1-1,1 1 1,0 1 0,4 0-1,11-1 56,-1 0 0,1-1 0,-1-1 0,0 0 0,1-2 0,21-6 0,94-33 58,-84 29 341,-50 34-441,1-1-26,1 0 0,8 34 1,-6-34 9,0-1 1,1 36-1,-6-15 14,0-26-23,0 0 0,1 0 0,0 0 0,1 1 1,0-2-1,1 1 0,1 0 0,8 23 0,-12-35 50,1-1 1,0 1-1,-1-1 0,1 0 0,-1 1 0,1-1 1,0 0-1,-1 1 0,1-1 0,-1 0 0,1 1 0,-1-1 1,1 0-1,-1 0 0,1 0 0,-1 1 0,0-1 0,1 0 1,-1 0-1,1 0 0,-1 0 0,1 0 0,-1 0 1,1 0-1,-1 0 0,0 0 0,1-1 0,-1 1 0,0 0 1,-28-2-57,19 0 33,0 0 1,0 1-1,0 1 0,0 0 1,0 0-1,0 1 0,0 0 1,0 1-1,0 0 0,-10 4 1,-50 24 158,-61 23 150,125-50-350,3-1-656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0T03:47:24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23 75 4193,'10'-22'5598,"-11"40"-2453,-8 75 3250,3 0-3458,3 188-1875,4-268-1064,0-9-7,0 1-1,-1-1 1,1 1-1,-1 0 1,-1-1-1,1 1 1,0-1-1,-1 1 1,0-1-1,0 1 1,0-1-1,-3 6 1,2-17-143,-5-323 88,7 322 74,1-25 150,0-1 0,2 1-1,9-38 1,-13 71-141,1 0 0,0-1-1,0 1 1,0-1-1,0 1 1,0-1-1,0 1 1,0-1 0,0 1-1,1-1 1,-1 1-1,0 0 1,0-1-1,0 1 1,0-1 0,1 1-1,-1 0 1,0-1-1,0 1 1,1-1 0,-1 1-1,0 0 1,1-1-1,-1 1 1,0 0-1,1 0 1,-1-1 0,0 1-1,1 0 1,-1 0-1,1-1 1,-1 1-1,0 0 1,1 0 0,0 0-1,9 14 546,5 9-596,-7-13 53,-5-6-1,0 1 0,0-1-1,1-1 1,0 1 0,0 0 0,0-1 0,4 3 0,-5-4 5,0-1 0,-1 0 1,1 0-1,0 0 0,0 0 0,0 0 1,0-1-1,0 1 0,0-1 0,0 0 1,0 0-1,0 0 0,0 0 1,0 0-1,4-2 0,2 0-16,0 0 1,0-1-1,14-6 0,59-29 25,-7 2 22,117-39-1,-186 73-46,1 0-1,-1 1 0,1 0 0,-1-1 0,1 2 0,-1-1 0,1 1 0,0 0 0,-1 1 1,1-1-1,11 4 0,-18-4 167,-5 188 578,6-135-732,6 100 22,-4-138-11,-1 4-75,-1-19 52,-1 0-1,0 0 1,0 1-1,0-1 1,0 0-1,0 0 1,0 0-1,0 0 1,0 1-1,-1-1 1,1 0-1,0 0 0,0 0 1,0 1-1,0-1 1,0 0-1,0 0 1,0 0-1,0 0 1,0 0-1,0 1 1,-1-1-1,1 0 1,0 0-1,0 0 1,0 0-1,0 0 0,0 0 1,-1 1-1,1-1 1,0 0-1,0 0 1,0 0-1,0 0 1,-1 0-1,1 0 1,0 0-1,0 0 1,0 0-1,0 0 1,-1 0-1,1 0 0,0 0 1,0 0-1,0 0 1,0 0-1,-1 0 1,1 0-1,0 0 1,0 0-1,0 0 1,-1 0-1,1 0 1,0-1-1,0 1 1,0 0-1,0 0 0,0 0 1,-1 0-1,1 0 1,0 0-1,0-1 1,-8-3 24,-1 1 0,1-1 0,-1 1 0,1 1 0,-1 0 0,0 0 0,-14-1 0,7 1-6,-23-3-10,0 1 0,0 2 0,-1 2 0,1 2 0,0 1 1,0 2-1,0 1 0,-45 14 0,53-5 35,29-14-67,1-1 1,0 1-1,-1 0 1,1 0-1,0 0 1,0 0-1,0 0 0,0 0 1,0 0-1,0 0 1,0 0-1,0 1 0,0-1 1,0 0-1,0 1 1,1-1-1,-1 0 0,1 1 1,-1 1-1,12-11-5634,4 1 4839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0T03:47:26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45 125 5361,'1'8'8494,"1"3"-5565,3 13-2973,-5 12 574,-1 1 1,-1-1 0,-3 0 0,-17 70-1,13-39-20,8-51-346,-1 0-1,0 0 1,-6 19 0,11-88 1363,34-230-619,-28 228-683,16-61 1,-25 116-175,0-1 0,0 1 0,1 0 0,-1-1-1,0 1 1,0 0 0,0 0 0,0-1 0,0 1 0,1 0 0,-1 0 0,0-1 0,0 1 0,1 0 0,-1 0 0,0 0 0,0-1 0,1 1 0,-1 0 0,0 0 0,0 0 0,1 0 0,-1 0 0,0-1 0,1 1 0,-1 0 0,0 0 0,1 0 0,-1 0 0,0 0 0,1 0 0,-1 0-1,0 0 1,0 0 0,1 0 0,-1 0 0,0 1 0,1-1 0,0 0 0,17 9-269,-7-4 385,7 3-124,0-1 0,0 0 0,1-2 0,0 0 0,1-1 0,-1-1 0,33 1 0,-41-5-12,0 1 0,0-1 1,0-1-1,-1 0 0,1-1 0,-1 0 0,1-1 1,-1 0-1,0 0 0,0-1 0,11-8 1,53-24 310,-65 32-315,1 0-1,0 0 1,-1 1-1,1 0 1,0 1-1,1 0 1,19-2-1,-28 5-9,0 1-1,0 0 0,0 0 0,0 0 1,0 0-1,0 0 0,0 0 0,0 0 1,-1 1-1,1-1 0,-1 1 0,1-1 1,-1 1-1,1 0 0,-1-1 0,0 1 1,0 0-1,0 0 0,0 0 1,1 3-1,13 37 56,-12-37-67,-1 1-1,1 0 0,-1 0 0,-1 0 1,1 0-1,-1 1 0,0-1 1,0 0-1,-1 1 0,0-1 0,0 1 1,-1 5-1,-11 59 20,2 1 0,1 85 0,13-139 134,-2-10 67,-9-12-67,-12-6 163,-4 1-242,8-1-44,10 6-23,-1 1 1,1 0 0,-1-1 0,0 2-1,0-1 1,0 1 0,0 0-1,-1 0 1,-11-2 0,-20 1 4,0 1 0,0 1 0,0 2 0,0 2 1,0 2-1,0 1 0,-64 19 0,102-24-17,-18 4-7,1 0 1,0-1-1,-1 0 0,-22 1 1,39-5-5,1 0 0,-1 0 0,1 0-1,-1 0 1,1 0 0,-1 0 0,1 0 0,-1-1 0,1 1 0,-1 0 0,1 0 0,-1 0 0,1 0 0,-1-1 0,1 1 0,-1 0 0,1 0 0,0-1-1,-1 1 1,1 0 0,0-1 0,-1 1 0,1 0 0,0-1 0,-1 1 0,1-1 0,0 1 0,0-1 0,-1 1 0,1 0 0,0-1 0,0 1 0,0-1-1,0 1 1,0-1 0,-1 1 0,1-2 0,0-7-3438,0 8 2535,0 0 114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0T03:47:30.8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87 245 7930,'-23'-53'3841,"23"53"-3719,0-1 0,-1 1 0,1-1 1,0 1-1,0 0 0,0-1 1,0 1-1,-1-1 0,1 1 1,0 0-1,0-1 0,-1 1 1,1 0-1,0-1 0,-1 1 1,1 0-1,0 0 0,-1-1 1,1 1-1,0 0 0,-1 0 1,1-1-1,-1 1 0,1 0 1,-1 0-1,1 0 0,0 0 1,-1 0-1,1 0 0,-1 0 1,1 0-1,-1 0 0,1 0 1,0 0-1,-1 0 0,1 0 0,-1 0 1,1 0-1,-1 0 0,1 0 1,0 1-1,-1-1 0,1 0 1,-1 0-1,1 1 0,0-1 1,-1 0-1,1 0 0,0 1 1,-1-1-1,1 1 0,-11 13 1886,10-9-1738,0 1 0,0-1 1,1 0-1,-1 0 0,1 0 0,0 1 0,1-1 1,1 8-1,0 11 39,1 36-27,13 76 0,-7-64-286,-3 0 1,-3 74-1,-14-156-111,4-8 100,1-1 0,0 0 0,2 0 0,0-1 0,1 1 0,1-1 0,0-25 0,-3-29 23,-4 14-1,4 35 64,1 0 0,2 1 1,0-1-1,2 0 0,0 0 0,6-32 1,18-84 1304,-24 140-1363,0 1 0,0-1 0,0 1 1,1 0-1,-1-1 0,0 1 0,0-1 0,0 1 0,0 0 0,1-1 0,-1 1 0,0 0 1,0-1-1,1 1 0,-1 0 0,0-1 0,1 1 0,-1 0 0,0-1 0,1 1 1,-1 0-1,1 0 0,-1 0 0,0-1 0,1 1 0,-1 0 0,1 0 0,-1 0 0,0 0 1,1 0-1,-1 0 0,1 0 0,-1 0 0,1 0 0,-1 0 0,1 0 0,21 8 161,-7-2-177,-4-1 43,1-1 1,0-1-1,-1 1 0,1-2 0,0 0 1,0 0-1,0-1 0,1-1 0,-1 0 1,21-3-1,9-8 75,-1-3 1,49-22-1,-18 6 52,-51 23-68,37-8-1,-22 7-23,-36 8-69,0 0-1,1 0 0,-1 0 0,1-1 0,-1 1 0,0 0 1,1 0-1,-1 0 0,1 0 0,-1 0 0,1 0 1,-1 0-1,0 0 0,1 1 0,-1-1 0,1 0 0,-1 0 1,0 0-1,1 0 0,-1 0 0,1 1 0,-1-1 0,0 0 1,1 0-1,-1 1 0,0-1 0,1 0 0,-1 1 0,0-1 1,0 0-1,1 1 0,3 16 250,0 0-275,5 29 61,-2 1 0,2 75 0,0-3-18,-3-63-16,2-1 0,19 67 1,-27-121-7,0-1 1,0 0 0,0 0 0,0 1 0,-1-1 0,1 0 0,0 1-1,0-1 1,0 0 0,0 0 0,0 1 0,0-1 0,-1 0-1,1 0 1,0 0 0,0 1 0,0-1 0,-1 0 0,1 0 0,0 0-1,0 1 1,-1-1 0,1 0 0,0 0 0,0 0 0,-1 0 0,1 0-1,0 0 1,-1 0 0,1 0 0,0 0 0,0 0 0,-1 1 0,1-1-1,0-1 1,-1 1 0,1 0 0,0 0 0,0 0 0,-1 0-1,1 0 1,0 0 0,0 0 0,-1 0 0,1 0 0,-1-1 0,-26-4 19,7 1-8,-22 1 5,1 2-1,-1 2 1,0 1-1,-65 13 1,14-2-19,57-9-2,1 1 0,-59 17-1,94-22-7,0 0 0,-1 0-1,1 0 1,-1 0-1,1 0 1,0 0 0,-1 0-1,1 0 1,0 0 0,-1 0-1,1 0 1,0 1 0,-1-1-1,1 0 1,0 0 0,-1 0-1,1 0 1,0 1-1,0-1 1,-1 0 0,1 0-1,0 1 1,0-1 0,-1 0-1,1 1 1,0-1 0,0 0-1,0 1 1,-1-1-1,1 0 1,0 1 0,0-1-1,0 0 1,0 1 0,0-1-1,0 0 1,0 1 0,0-1-1,0 0 1,0 1 0,0-1-1,0 1 1,0-1-1,0 0 1,0 1 0,0-1-1,1 0 1,-1 1 0,0-1-1,0 0 1,0 1 0,0-1-1,1 0 1,-1 0 0,0 1-1,0-1 1,1 1-1,6-2-5575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0T03:47:35.39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93 62 2072,'1'17'17180,"-5"-3"-16545,3 2-280,-14 127 1174,14-136-1532,0-1 0,1 1 0,0-1 0,0 1-1,1-1 1,0 1 0,0-1 0,0 1 0,1-1-1,0 0 1,0 1 0,1-1 0,0 0 0,3 5-1,-5-11 1,-1 0 0,0 1 0,1-1-1,-1 0 1,0 0 0,1 0 0,-1 0 0,0 0-1,1 0 1,-1-1 0,0 1 0,1 0-1,-1 0 1,0 0 0,0 0 0,1 0 0,-1 0-1,0 0 1,1-1 0,-1 1 0,0 0 0,0 0-1,1 0 1,-1-1 0,0 1 0,0 0-1,0 0 1,1-1 0,-1 1 0,0 0 0,0-1-1,0 1 1,0 0 0,1 0 0,-1-1-1,0 1 1,0 0 0,0-1 0,0 1 0,0 0-1,0-1 1,0 1 0,0 0 0,0-1-1,0 1 1,0-1 0,4-19-39,2-69 651,-7-118 0,-1 510 908,3-294-1600,2-21 46,4-26 34,-7 35 3,5-25 15,-4 10 14,2 0 0,1 0 1,0 0-1,1 0 1,1 0-1,1 1 0,13-26 1,-20 43-26,0 0 1,0-1-1,0 1 1,0 0 0,0 0-1,1 0 1,-1-1-1,0 1 1,0 0-1,0 0 1,0 0-1,0-1 1,0 1-1,1 0 1,-1 0-1,0 0 1,0 0-1,0-1 1,1 1-1,-1 0 1,0 0 0,0 0-1,0 0 1,1 0-1,-1 0 1,0 0-1,0 0 1,1 0-1,-1 0 1,0 0-1,0-1 1,0 1-1,1 0 1,-1 1-1,0-1 1,0 0-1,1 0 1,-1 0 0,0 0-1,1 0 1,1 10 111,-2 16-9,-11 49 15,-7 84-114,18-158-12,0 0 1,0-1-1,0 1 0,0 0 1,0 0-1,-1-1 1,2 1-1,-1 0 1,0-1-1,0 1 1,0 0-1,0-1 0,0 1 1,0 0-1,1-1 1,-1 1-1,0 0 1,1-1-1,-1 1 0,0 0 1,1-1-1,0 1 1,9-7-75,8-23 26,4-33 178,24-123 0,-44 176-90,-38 141 457,31-107-496,-3 6-33,2 1 0,-4 62-1,12-84-84,1-9 35,9-18-8,7-28 70,7-34 126,-3-2 0,14-94 0,-80 486 307,41-295-417,0-9-9,1 0 0,0 1 1,0-1-1,0 1 0,1-1 1,0 0-1,1 1 0,0-1 0,2 9 1,-3-16 12,0 0 0,0 1 1,0-1-1,0 1 0,0-1 1,1 0-1,-1 0 0,0 1 1,0-1-1,0 0 0,1 1 1,-1-1-1,0 0 0,1 0 1,-1 1-1,0-1 0,0 0 1,1 0-1,-1 0 0,0 1 1,1-1-1,-1 0 0,0 0 1,1 0-1,-1 0 0,0 0 1,1 0-1,-1 0 0,1 0 1,-1 0-1,0 0 0,1 0 1,-1 0-1,0 0 0,1 0 1,-1 0-1,0 0 0,1 0 1,-1 0-1,1 0 0,-1 0 1,0-1-1,0 1 0,1 0 1,-1 0-1,0 0 0,1-1 1,-1 1-1,0 0 0,0 0 1,1-1-1,-1 1 0,0 0 1,0-1-1,0 1 0,1-1 0,11-17-49,8-28 58,22-82 0,-13 35 21,-26 85-19,4-12 28,-1 0 0,-1 0 0,4-25 0,-9 34 52,-4 15 4,-6 23 31,-10 48-75,3 0 0,-10 113 0,26-187-44,0 26-37,5-20-12,5-14 6,-1-6 37,0 0 0,-1 0 0,-1-1-1,0 0 1,-1-1 0,3-15 0,16-39 40,20-30 116,-44 98-147,1 0 0,-1 0 0,0 0 1,1 0-1,-1 1 0,1-1 0,-1 0 0,1 0 1,-1 0-1,1 1 0,0-1 0,-1 0 0,1 1 0,0-1 1,-1 0-1,1 1 0,0-1 0,0 1 0,0-1 1,0 1-1,1-1 0,-1 1 0,-1 1 1,1-1-1,0 0 1,-1 1-1,1-1 1,-1 0-1,1 1 1,0-1-1,-1 1 1,1-1-1,-1 0 1,0 1-1,1 0 1,-1-1-1,1 1 1,-1-1-1,0 1 1,1-1-1,-1 1 1,0 0-1,1 1 1,9 42 124,-9-43-136,28 191 56,-22-173-97,-7-19 45,1 0-1,-1 0 0,0 0 1,0 0-1,1 0 0,-1 0 1,0 0-1,0 0 0,1 0 1,-1 0-1,0 0 0,1 0 1,-1 0-1,0 0 0,0 0 1,1 0-1,-1 0 0,0 0 1,0 0-1,1 0 0,-1 0 1,0 0-1,0 0 0,1 0 1,-1-1-1,0 1 0,0 0 1,1 0-1,-1 0 0,0 0 1,0-1-1,0 1 0,0 0 1,1 0-1,-1-1 0,2-2-3,0 0 0,-1 1-1,1-1 1,-1 0 0,0-1 0,0 1-1,0 0 1,1-5 0,2-19 0,22-163 26,-17 119 47,-13 117 84,-3 20-117,3 1 0,5 89 0,3-189-161,-2 16 134,0 1 0,0-30 1,-2-31 13,1 53-6,-1 0-1,-1 0 1,-1 0 0,-1 0 0,-1 0 0,-8-25 0,5 40 168,1 13-14,-6 25-85,-71 248-43,75-250-42,2-1-19,-2-1 0,-20 45 0,17-55-41,11-15 58,0 0-1,-1 0 1,1 0 0,0 0-1,0 0 1,0 0-1,-1 0 1,1 0 0,0 0-1,0 0 1,-1 0 0,1-1-1,0 1 1,0 0 0,-1 0-1,1 0 1,0 0-1,0 0 1,0 0 0,-1 0-1,1 0 1,0-1 0,0 1-1,0 0 1,0 0-1,-1 0 1,1-1 0,0 1-1,0 0 1,0 0 0,0 0-1,0-1 1,0 1-1,-1 0 1,1 0 0,0 0-1,0-1 1,-6-34-120,5 24 137,-27-325 22,28 332-30,-1 0 1,1 0-1,-1-1 0,0 1 0,0 0 0,0 0 1,0 0-1,-4-7 0,4 10-3,1 0-1,-1 1 1,1-1-1,-1 0 1,0 0 0,1 1-1,-1-1 1,0 1-1,0-1 1,1 1-1,-1-1 1,0 1-1,0-1 1,0 1 0,0 0-1,0-1 1,0 1-1,0 0 1,0 0-1,0-1 1,0 1 0,0 0-1,1 0 1,-1 0-1,0 0 1,0 1-1,0-1 1,0 0-1,0 0 1,0 1 0,0-1-1,0 0 1,0 1-1,0-1 1,0 1-1,1-1 1,-1 1 0,0-1-1,0 1 1,1 0-1,-2 0 1,-3 4 5,-1-1-1,1 1 1,0 0 0,1 1 0,-1-1-1,1 1 1,0 0 0,1 0 0,0 0-1,-4 10 1,-4 11-7,-8 33 0,15-43 3,-19 78 5,-7 20-89,37-145 31,-2 0 0,-1-1 0,0-39 0,2-14 61,-4 65-4,0 12-2,-1 0 0,0 1 0,-1-1 0,0 0 0,0 0 0,0 1 0,0-1 0,-1 0 1,-1 0-1,-1-6 0,3 12-2,-1 0 0,1 1 0,0-1 0,-1 0 0,1 1 0,0-1 0,-1 1 0,1-1 0,-1 1 0,1-1 0,-1 1 0,1-1 0,-1 1 0,0-1 0,1 1 0,-1 0 0,0-1 0,1 1 0,-1 0 0,0-1 0,1 1 0,-1 0 0,0 0 0,1 0 0,-1 0 0,0 0 0,0 0 0,1 0 0,-1 0 0,0 0 0,0 0 0,1 0 0,-1 0 0,0 0 0,1 1 0,-1-1 0,0 0 0,1 0 0,-1 1 0,0-1 0,1 1 0,-1-1 0,1 1 0,-1-1 0,1 0 0,-2 2 0,-23 27 112,4 9-112,2 0 0,2 2 0,-22 73 0,61-220-380,-18 84 387,-1 1 0,-1-1 1,-1 0-1,-4-36 0,-3 40 24,6 19-34,-1 0 0,1 0 0,0-1 0,0 1 0,0 0 0,0 0 1,-1 0-1,1 0 0,0 0 0,0 0 0,0 0 0,-1 0 0,1 0 1,0-1-1,0 1 0,0 0 0,-1 0 0,1 0 0,0 0 0,0 0 1,-1 0-1,1 0 0,0 0 0,0 1 0,0-1 0,-1 0 0,1 0 1,0 0-1,0 0 0,0 0 0,-1 0 0,1 0 0,0 0 0,0 0 1,0 1-1,0-1 0,-1 0 0,1 0 0,0 0 0,0 1 0,-3 2 14,1 1 0,0 0 0,0 0 0,0 0-1,0 0 1,-1 6 0,-12 42 1,2 1 1,3 0 0,2 1-1,-1 69 1,8-121-23,1-1 0,0 1 0,0-1 0,0 1 1,0-1-1,0 1 0,0-1 0,1 1 0,-1-1 0,0 1 0,1-1 0,-1 0 1,1 1-1,-1-1 0,1 1 0,0-1 0,0 0 0,-1 0 0,3 2 0,-3-2 1,1-1-1,-1 0 1,0 0-1,0 0 0,1 0 1,-1 0-1,0 0 0,0 0 1,1 0-1,-1 0 0,0 0 1,0 0-1,1 0 1,-1 0-1,0 0 0,0 0 1,1 0-1,-1 0 0,0-1 1,0 1-1,1 0 1,-1 0-1,0 0 0,0 0 1,0 0-1,1-1 0,-1 1 1,0 0-1,0 0 1,0 0-1,0-1 0,1 1 1,-1 0-1,6-18-255,-4 6-236,-1-1 0,0 1 0,-1 0 0,-1-1 0,-3-21-1,-4-13-264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0T03:47:38.14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82 224 3737,'2'-7'522,"6"-33"1326,-8 38-1581,0 1-1,1-1 1,-1 1 0,0 0 0,0-1 0,0 1 0,0 0-1,0-1 1,0 1 0,-1-1 0,1 1 0,0 0 0,-1-1-1,1 1 1,-1 0 0,1 0 0,-1-1 0,0 1 0,1 0-1,-1 0 1,0 0 0,0 0 0,-1-2 0,-20 10 9720,-2 175-9621,43-211-493,-11 6 127,-1 0 1,-1-1 0,4-35-1,-5 33 163,0 0 0,13-39 0,-18 104 998,-17 130-1057,19-149-121,-2-20 16,0 0 0,1 0 0,-1 0-1,0 0 1,0 0 0,1 0 0,-1 0 0,0 0 0,1 0-1,-1 0 1,0 0 0,1-1 0,-1 1 0,0 0 0,0 0-1,1 0 1,-1-1 0,0 1 0,0 0 0,0 0 0,1-1 0,-1 1-1,0 0 1,0 0 0,0-1 0,0 1 0,1 0 0,-1-1-1,0 1 1,0 0 0,0-1 0,15-36-47,11-33 97,-18 53 54,-2 0 0,0-1 0,5-22 0,-21 109 580,-18 87-614,28-156-68,-5 23-13,5-17-10,6-13 8,12-27 22,17-46-1,-26 55 23,1 0 0,1 1 0,2 1 0,27-40 0,-40 62-20,1 0 1,-1 0 0,1 0-1,0 0 1,-1 0 0,1 1 0,-1-1-1,1 0 1,0 0 0,0 1 0,0-1-1,-1 1 1,1-1 0,0 0 0,0 1-1,0-1 1,0 1 0,0 0 0,0-1-1,0 1 1,2 0 0,-3 0 5,1 1-1,-1 0 1,1-1 0,-1 1 0,0 0 0,1 0-1,-1-1 1,0 1 0,1 0 0,-1 0-1,0 0 1,0-1 0,0 1 0,0 0 0,0 0-1,0 0 1,0 0 0,0-1 0,-1 3 0,-9 49 277,9-52-300,-6 29 51,-2 1-30,1 1 0,2-1 0,1 1 0,-1 31 0,6-61-17,0-1 1,0 1 0,0-1 0,-1 1 0,1-1-1,0 1 1,0-1 0,0 1 0,0-1-1,0 1 1,0 0 0,0-1 0,0 1-1,1-1 1,-1 1 0,0-1 0,0 1 0,0-1-1,1 0 1,-1 1 0,0-1 0,0 1-1,1-1 1,-1 1 0,0-1 0,1 0-1,-1 1 1,0-1 0,1 1 0,-1-1 0,1 0-1,-1 0 1,1 1 0,0-1 0,13-12-35,15-31 30,-28 41 7,33-67 31,-25 49-2,0 1 0,1 0 0,1 0 0,16-19 0,-18 31 116,-6 14 19,-4 23 15,0-22-215,-4 30 60,-3-1 0,-13 44-1,38-124-26,44-77 1,-54 108 8,-3 3 0,1 0-1,0 1 0,0 0 1,1 0-1,0 0 0,0 1 1,1 0-1,12-11 0,-18 18-2,-1 0-1,0 0 0,1 0 1,-1 0-1,0 0 0,0 0 0,1 0 1,-1 0-1,0 0 0,1 0 0,-1 0 1,0 0-1,1 0 0,-1 0 0,0 0 1,1 0-1,-1 0 0,0 1 0,0-1 1,1 0-1,-1 0 0,0 0 0,1 0 1,-1 1-1,0-1 0,0 0 0,0 0 1,1 1-1,-1-1 0,0 0 0,0 0 1,0 1-1,0-1 0,1 0 0,-1 1 1,0-1-1,0 0 0,0 0 0,0 1 1,0-1-1,0 0 0,0 1 0,0-1 1,0 1-1,3 17 49,-3-16-42,1 11 4,-1 1-1,0 0 1,-1 0 0,-1-1 0,0 1-1,-1 0 1,0-1 0,-1 0-1,-1 0 1,-12 24 0,26-54-32,0-2 0,-2 1 0,11-39 0,-11 32 36,2 0 0,16-36 0,-20 50 55,-7 22 145,-3 34-182,3-13-22,-1 0 0,-2 0-1,-2-1 1,-13 42 0,17-66-8,-6 14-26,5-22-2,2-12 0,1-18 25,-2 1 0,-1-1 0,-2 1 0,-16-50 0,22 80 0,0-1 0,0 1 0,0-1 0,0 1 0,0-1 0,-1 1-1,1-1 1,0 1 0,-1-1 0,1 1 0,0-1 0,-1 1 0,1-1 0,0 1 0,-1 0 0,1-1 0,-1 1 0,1-1 0,-1 1 0,1 0 0,-1 0 0,1-1 0,-1 1 0,1 0 0,-1 0 0,1 0 0,-1-1 0,1 1 0,-2 0 0,-14 9 40,-11 24-2,9-1-26,1 1 1,-17 48-1,3-7-2,22-54-13,1-1-3,-1-1 0,-1 1 0,-12 16-1,20-37-73,1-8 45,4-15 6,-3 23 26,7-36 2,-2 0 1,-2-1-1,-1 1 1,-5-58-1,2 92 4,0-1-1,0 1 0,0-1 0,0 1 0,-1 0 1,1 0-1,-4-5 0,5 8-2,-1 0 0,1 1 0,-1-1 0,1 0 1,-1 1-1,0-1 0,1 0 0,-1 1 0,1-1 0,-1 1 0,0-1 0,0 1 0,1 0 0,-1-1 0,0 1 0,0 0 1,0-1-1,1 1 0,-1 0 0,0 0 0,0 0 0,0 0 0,0 0 0,0 0 0,1 0 0,-1 0 0,0 0 0,0 0 0,0 0 1,0 0-1,1 1 0,-1-1 0,0 0 0,0 1 0,0-1 0,1 0 0,-1 1 0,0-1 0,1 1 0,-1-1 0,0 1 0,1 0 1,-2 0-1,-5 6 6,-1 1 0,2-1-1,-1 1 1,1 0 0,0 1 0,-6 11 0,-28 63-13,20-39 3,9-22-5,3-5-13,0 0-1,-1-1 1,-12 16 0,19-70-98,23-179 94,-21 203 97,-6 26-27,-10 38-6,11-36-33,-23 58 11,18-49-24,0 0 0,-10 45 0,20-62-7,2-9-117,3-11-386,1-26-473,-5 30 611,1 0 1,0 1-1,0-1 1,1 0-1,6-13 1,6-1-350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0T03:47:40.13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53 137 4825,'0'-35'3452,"0"20"2318,-2 63 3349,0-33-9029,-1 0 1,0 0 0,-1 0-1,-1-1 1,-9 22-1,10-25-88,0-1 0,1 1-1,0 0 1,1 0 0,0 0-1,1 0 1,1 0 0,-1 0 0,3 15-1,-1-24-141,0-6 46,4-14 9,3-9 84,63-225 115,-61 227 231,-5 24 214,-2 15-263,15 110 420,-8-70-477,-10-53-232,4 19 16,-1-17-15,1-13 22,3-38-3,-4 17 19,2 1 0,2 1 0,11-36 0,-18 56 40,-4 13 414,-3 45-355,2-15-69,0 0 0,2 68 1,3-102-78,0 0 0,0 0 1,0 0-1,0 0 1,0 1-1,0-1 0,0 0 1,0 0-1,0 0 0,1 0 1,-1 0-1,0 0 0,0 1 1,0-1-1,0 0 0,0 0 1,0 0-1,1 0 0,-1 0 1,0 0-1,0 0 1,0 0-1,0 0 0,1 0 1,-1 0-1,0 0 0,0 0 1,0 0-1,0 0 0,1 0 1,-1 0-1,0 0 0,0 0 1,0 0-1,0 0 1,1 0-1,-1 0 0,0 0 1,0 0-1,0 0 0,0 0 1,0 0-1,1 0 0,-1 0 1,0 0-1,0-1 0,0 1 1,0 0-1,0 0 1,0 0-1,0 0 0,1 0 1,-1 0-1,0-1 0,0 1 1,0 0-1,0 0 0,0 0 1,0 0-1,0-1 0,0 1 1,0 0-1,8-9-8,-1-6 16,-1 0 0,0 0 0,-1 0 0,0 0 0,-2-1 0,0 1 0,2-22 0,-2 15 59,1-1 1,12-40-1,-13 95 508,-2 15-592,-9 18 43,5-51-25,1 0 0,1 0 0,0 23 1,5-29-25,1-14 7,4-15 4,38-151 117,-44 164-13,0 8-24,0 18 12,1 43-34,-3-51-33,-3 36 3,0-27-13,2-15-5,-1-6-2,0-10 9,1 0 0,0 1-1,1-1 1,0 1 0,4-14 0,-2 10 13,-1 0 0,0-21 1,10 77 178,-11-38-193,6 28 11,-2-1-1,-1 0 0,-2 1 1,-1 38-1,-7-78-242,1 0 0,0-1-1,-6-14 1,-2-17 858,8-1-362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778B-4568-4788-84C0-A8CF0B458102}">
  <dimension ref="A1:K21"/>
  <sheetViews>
    <sheetView tabSelected="1" workbookViewId="0">
      <selection activeCell="H3" sqref="H3"/>
    </sheetView>
  </sheetViews>
  <sheetFormatPr defaultRowHeight="14.4" x14ac:dyDescent="0.3"/>
  <cols>
    <col min="1" max="1" width="11.88671875" bestFit="1" customWidth="1"/>
    <col min="3" max="4" width="14" bestFit="1" customWidth="1"/>
    <col min="5" max="5" width="14" customWidth="1"/>
    <col min="6" max="6" width="20.88671875" bestFit="1" customWidth="1"/>
    <col min="8" max="8" width="19.88671875" bestFit="1" customWidth="1"/>
    <col min="10" max="10" width="42.21875" bestFit="1" customWidth="1"/>
  </cols>
  <sheetData>
    <row r="1" spans="1:11" x14ac:dyDescent="0.3">
      <c r="A1" s="5" t="s">
        <v>0</v>
      </c>
      <c r="B1" s="5">
        <f>6*G1</f>
        <v>12</v>
      </c>
      <c r="F1" s="10" t="s">
        <v>1</v>
      </c>
      <c r="G1" s="10">
        <v>2</v>
      </c>
    </row>
    <row r="2" spans="1:11" x14ac:dyDescent="0.3">
      <c r="A2" s="3" t="s">
        <v>50</v>
      </c>
      <c r="B2" s="3" t="s">
        <v>49</v>
      </c>
      <c r="D2" s="3" t="s">
        <v>18</v>
      </c>
    </row>
    <row r="3" spans="1:11" x14ac:dyDescent="0.3">
      <c r="A3" s="7" t="s">
        <v>2</v>
      </c>
      <c r="B3" s="7">
        <f>4.04*G1</f>
        <v>8.08</v>
      </c>
      <c r="C3" s="7" t="s">
        <v>38</v>
      </c>
      <c r="D3" s="7">
        <v>5.38</v>
      </c>
      <c r="K3" s="6"/>
    </row>
    <row r="4" spans="1:11" x14ac:dyDescent="0.3">
      <c r="A4" s="7" t="s">
        <v>3</v>
      </c>
      <c r="B4" s="7">
        <f>2.7*G1</f>
        <v>5.4</v>
      </c>
      <c r="C4" s="7"/>
      <c r="D4" s="7">
        <v>3.6</v>
      </c>
    </row>
    <row r="5" spans="1:11" x14ac:dyDescent="0.3">
      <c r="A5" s="7" t="s">
        <v>4</v>
      </c>
      <c r="B5" s="7">
        <f>5.4*G1</f>
        <v>10.8</v>
      </c>
      <c r="C5" s="7"/>
      <c r="D5" s="7">
        <v>3.6</v>
      </c>
      <c r="F5" s="3" t="s">
        <v>23</v>
      </c>
      <c r="H5" s="4" t="s">
        <v>24</v>
      </c>
      <c r="J5" t="s">
        <v>33</v>
      </c>
    </row>
    <row r="6" spans="1:11" x14ac:dyDescent="0.3">
      <c r="A6" s="8" t="s">
        <v>5</v>
      </c>
      <c r="B6" s="8">
        <f>4.04*G1</f>
        <v>8.08</v>
      </c>
      <c r="C6" s="8" t="s">
        <v>38</v>
      </c>
      <c r="D6" s="8">
        <v>5.38</v>
      </c>
      <c r="F6" s="3" t="s">
        <v>25</v>
      </c>
      <c r="H6" s="4" t="s">
        <v>27</v>
      </c>
      <c r="J6" t="s">
        <v>34</v>
      </c>
    </row>
    <row r="7" spans="1:11" x14ac:dyDescent="0.3">
      <c r="A7" s="7" t="s">
        <v>6</v>
      </c>
      <c r="B7" s="7">
        <f>0*G1</f>
        <v>0</v>
      </c>
      <c r="C7" s="7"/>
      <c r="D7" s="7">
        <v>4</v>
      </c>
      <c r="J7" t="s">
        <v>35</v>
      </c>
    </row>
    <row r="8" spans="1:11" x14ac:dyDescent="0.3">
      <c r="A8" s="7" t="s">
        <v>7</v>
      </c>
      <c r="B8" s="7">
        <f>8.1*G1</f>
        <v>16.2</v>
      </c>
      <c r="C8" s="7"/>
      <c r="D8" s="7">
        <v>3.6</v>
      </c>
      <c r="F8" s="2" t="s">
        <v>19</v>
      </c>
      <c r="H8" s="4" t="s">
        <v>31</v>
      </c>
      <c r="J8" t="s">
        <v>36</v>
      </c>
    </row>
    <row r="9" spans="1:11" x14ac:dyDescent="0.3">
      <c r="A9" s="8" t="s">
        <v>8</v>
      </c>
      <c r="B9" s="8">
        <f>4.03*G1</f>
        <v>8.06</v>
      </c>
      <c r="C9" s="8" t="s">
        <v>38</v>
      </c>
      <c r="D9" s="8">
        <v>5.38</v>
      </c>
      <c r="F9" s="3" t="s">
        <v>20</v>
      </c>
      <c r="H9" s="4" t="s">
        <v>32</v>
      </c>
      <c r="J9" s="1" t="s">
        <v>37</v>
      </c>
    </row>
    <row r="10" spans="1:11" x14ac:dyDescent="0.3">
      <c r="A10" s="7" t="s">
        <v>9</v>
      </c>
      <c r="B10" s="7">
        <f>3*G1</f>
        <v>6</v>
      </c>
      <c r="C10" s="7"/>
      <c r="D10" s="7">
        <v>4</v>
      </c>
      <c r="J10" s="1"/>
    </row>
    <row r="11" spans="1:11" x14ac:dyDescent="0.3">
      <c r="A11" s="7" t="s">
        <v>10</v>
      </c>
      <c r="B11" s="7">
        <f>10.8*G1</f>
        <v>21.6</v>
      </c>
      <c r="C11" s="7"/>
      <c r="D11" s="7">
        <v>3.6</v>
      </c>
      <c r="F11" s="3" t="s">
        <v>22</v>
      </c>
      <c r="H11" s="4" t="s">
        <v>28</v>
      </c>
    </row>
    <row r="12" spans="1:11" x14ac:dyDescent="0.3">
      <c r="A12" s="8" t="s">
        <v>11</v>
      </c>
      <c r="B12" s="8">
        <f>4.04*G1</f>
        <v>8.08</v>
      </c>
      <c r="C12" s="8" t="s">
        <v>38</v>
      </c>
      <c r="D12" s="8">
        <v>5.38</v>
      </c>
      <c r="F12" s="3" t="s">
        <v>26</v>
      </c>
      <c r="H12" s="4" t="s">
        <v>29</v>
      </c>
      <c r="K12" s="1"/>
    </row>
    <row r="13" spans="1:11" x14ac:dyDescent="0.3">
      <c r="A13" s="7" t="s">
        <v>12</v>
      </c>
      <c r="B13" s="7">
        <f>3*G1</f>
        <v>6</v>
      </c>
      <c r="C13" s="7"/>
      <c r="D13" s="7">
        <v>4</v>
      </c>
      <c r="K13" s="1"/>
    </row>
    <row r="14" spans="1:11" x14ac:dyDescent="0.3">
      <c r="A14" s="7" t="s">
        <v>13</v>
      </c>
      <c r="B14" s="7">
        <f>13.5*G1</f>
        <v>27</v>
      </c>
      <c r="C14" s="7" t="s">
        <v>17</v>
      </c>
      <c r="D14" s="7">
        <v>3.6</v>
      </c>
      <c r="F14" s="3" t="s">
        <v>39</v>
      </c>
      <c r="H14" s="4" t="s">
        <v>40</v>
      </c>
    </row>
    <row r="15" spans="1:11" x14ac:dyDescent="0.3">
      <c r="A15" s="8" t="s">
        <v>14</v>
      </c>
      <c r="B15" s="8">
        <f>4.04*G1</f>
        <v>8.08</v>
      </c>
      <c r="C15" s="8" t="s">
        <v>38</v>
      </c>
      <c r="D15" s="8">
        <v>5.38</v>
      </c>
      <c r="F15" s="3" t="s">
        <v>21</v>
      </c>
      <c r="H15" s="4" t="s">
        <v>30</v>
      </c>
    </row>
    <row r="16" spans="1:11" x14ac:dyDescent="0.3">
      <c r="A16" s="7" t="s">
        <v>15</v>
      </c>
      <c r="B16" s="7">
        <f>3*G1</f>
        <v>6</v>
      </c>
      <c r="C16" s="7"/>
      <c r="D16" s="7">
        <v>4</v>
      </c>
    </row>
    <row r="17" spans="1:10" x14ac:dyDescent="0.3">
      <c r="A17" s="7" t="s">
        <v>16</v>
      </c>
      <c r="B17" s="7">
        <f>6*G1</f>
        <v>12</v>
      </c>
      <c r="C17" s="7"/>
      <c r="D17" s="7">
        <v>2</v>
      </c>
      <c r="F17" s="3" t="s">
        <v>46</v>
      </c>
      <c r="H17" s="4" t="s">
        <v>45</v>
      </c>
      <c r="J17" t="s">
        <v>48</v>
      </c>
    </row>
    <row r="18" spans="1:10" x14ac:dyDescent="0.3">
      <c r="A18" s="7" t="s">
        <v>41</v>
      </c>
      <c r="B18" s="7">
        <f>10.8*G1</f>
        <v>21.6</v>
      </c>
      <c r="C18" s="7"/>
      <c r="D18" s="7">
        <v>3.6</v>
      </c>
      <c r="E18" s="9"/>
      <c r="F18">
        <f>SUM(D3,D5,D7,D8,D10,D11,D13,D14,D16,D17,D18,D19,D20,D21,D4)*4</f>
        <v>223.12000000000003</v>
      </c>
      <c r="H18">
        <f>SUM(D6,D9,D12,D15)*4</f>
        <v>86.08</v>
      </c>
      <c r="J18" t="s">
        <v>47</v>
      </c>
    </row>
    <row r="19" spans="1:10" x14ac:dyDescent="0.3">
      <c r="A19" s="7" t="s">
        <v>42</v>
      </c>
      <c r="B19" s="7">
        <f>8.11*G1</f>
        <v>16.22</v>
      </c>
      <c r="C19" s="7"/>
      <c r="D19" s="7">
        <v>3.6</v>
      </c>
      <c r="F19" s="1"/>
    </row>
    <row r="20" spans="1:10" x14ac:dyDescent="0.3">
      <c r="A20" s="7" t="s">
        <v>43</v>
      </c>
      <c r="B20" s="7">
        <f>5.4*G1</f>
        <v>10.8</v>
      </c>
      <c r="C20" s="7"/>
      <c r="D20" s="7">
        <v>3.6</v>
      </c>
    </row>
    <row r="21" spans="1:10" x14ac:dyDescent="0.3">
      <c r="A21" s="7" t="s">
        <v>44</v>
      </c>
      <c r="B21" s="7">
        <f>2.7*G1</f>
        <v>5.4</v>
      </c>
      <c r="C21" s="7"/>
      <c r="D21" s="7">
        <v>3.6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Castellino</dc:creator>
  <cp:lastModifiedBy>Michael Castellino</cp:lastModifiedBy>
  <dcterms:created xsi:type="dcterms:W3CDTF">2020-11-10T01:56:27Z</dcterms:created>
  <dcterms:modified xsi:type="dcterms:W3CDTF">2020-12-10T16:48:40Z</dcterms:modified>
</cp:coreProperties>
</file>