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ts209\Downloads\"/>
    </mc:Choice>
  </mc:AlternateContent>
  <bookViews>
    <workbookView xWindow="0" yWindow="0" windowWidth="20490" windowHeight="7755" activeTab="1"/>
  </bookViews>
  <sheets>
    <sheet name="Comparison " sheetId="1" r:id="rId1"/>
    <sheet name="Buy Back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16" i="1"/>
  <c r="B17" i="1"/>
  <c r="B18" i="1"/>
  <c r="B19" i="1"/>
  <c r="B20" i="1"/>
  <c r="B21" i="1"/>
  <c r="B22" i="1"/>
  <c r="B23" i="1"/>
  <c r="B24" i="1"/>
  <c r="B25" i="1"/>
  <c r="B4" i="2" l="1"/>
  <c r="B11" i="1"/>
  <c r="G23" i="2"/>
  <c r="G24" i="2"/>
  <c r="G25" i="2"/>
  <c r="G26" i="2"/>
  <c r="G27" i="2"/>
  <c r="G28" i="2"/>
  <c r="G29" i="2"/>
  <c r="G30" i="2"/>
  <c r="B23" i="2"/>
  <c r="B24" i="2"/>
  <c r="B25" i="2"/>
  <c r="B26" i="2"/>
  <c r="B27" i="2"/>
  <c r="B28" i="2"/>
  <c r="B29" i="2"/>
  <c r="B30" i="2"/>
  <c r="G13" i="2"/>
  <c r="G14" i="2"/>
  <c r="G15" i="2"/>
  <c r="G16" i="2"/>
  <c r="G17" i="2"/>
  <c r="G18" i="2"/>
  <c r="G19" i="2"/>
  <c r="G20" i="2"/>
  <c r="G21" i="2"/>
  <c r="G22" i="2"/>
  <c r="G5" i="2"/>
  <c r="G6" i="2"/>
  <c r="G7" i="2"/>
  <c r="G8" i="2"/>
  <c r="G9" i="2"/>
  <c r="G10" i="2"/>
  <c r="G11" i="2"/>
  <c r="G12" i="2"/>
  <c r="G4" i="2"/>
  <c r="B21" i="2"/>
  <c r="B22" i="2"/>
  <c r="B13" i="2"/>
  <c r="B14" i="2"/>
  <c r="B15" i="2"/>
  <c r="B16" i="2"/>
  <c r="B17" i="2"/>
  <c r="B18" i="2"/>
  <c r="B19" i="2"/>
  <c r="B20" i="2"/>
  <c r="B5" i="2"/>
  <c r="B6" i="2"/>
  <c r="B7" i="2"/>
  <c r="B8" i="2"/>
  <c r="B9" i="2"/>
  <c r="B10" i="2"/>
  <c r="B11" i="2"/>
  <c r="B12" i="2"/>
  <c r="B12" i="1" l="1"/>
  <c r="B5" i="1" l="1"/>
  <c r="E12" i="1" l="1"/>
  <c r="C26" i="1"/>
  <c r="C22" i="1"/>
  <c r="C18" i="1"/>
  <c r="C19" i="1"/>
  <c r="C24" i="1"/>
  <c r="C25" i="1"/>
  <c r="C20" i="1"/>
  <c r="C21" i="1"/>
  <c r="C16" i="1"/>
  <c r="C23" i="1"/>
  <c r="C17" i="1"/>
  <c r="E11" i="1"/>
  <c r="B6" i="1"/>
  <c r="B7" i="1"/>
</calcChain>
</file>

<file path=xl/comments1.xml><?xml version="1.0" encoding="utf-8"?>
<comments xmlns="http://schemas.openxmlformats.org/spreadsheetml/2006/main">
  <authors>
    <author>kts209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https://www.google.com/webhp?sourceid=chrome-instant&amp;ion=1&amp;espv=2&amp;ie=UTF-8#q=liter%20to%20gallon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www.muscleandfitness.com/features/edge/anatomy-fart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https://www.google.com/webhp?sourceid=chrome-instant&amp;ion=1&amp;espv=2&amp;ie=UTF-8#q=gal+to+lbs+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class info. (given) from mason jar analysis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https://www.google.com/webhp?sourceid=chrome-instant&amp;ion=1&amp;espv=2&amp;ie=UTF-8#q=g+to+kg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https://www.google.com/webhp?sourceid=chrome-instant&amp;ion=1&amp;espv=2&amp;ie=UTF-8#q=lbs+to+kg</t>
        </r>
      </text>
    </comment>
  </commentList>
</comments>
</file>

<file path=xl/comments2.xml><?xml version="1.0" encoding="utf-8"?>
<comments xmlns="http://schemas.openxmlformats.org/spreadsheetml/2006/main">
  <authors>
    <author>kts209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data given to class via Meta-team and email from Lonny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kts209:</t>
        </r>
        <r>
          <rPr>
            <sz val="9"/>
            <color indexed="81"/>
            <rFont val="Tahoma"/>
            <family val="2"/>
          </rPr>
          <t xml:space="preserve">
data given to class via Meta-team and email from Lonny</t>
        </r>
      </text>
    </comment>
  </commentList>
</comments>
</file>

<file path=xl/sharedStrings.xml><?xml version="1.0" encoding="utf-8"?>
<sst xmlns="http://schemas.openxmlformats.org/spreadsheetml/2006/main" count="51" uniqueCount="40">
  <si>
    <t>% co2/fart</t>
  </si>
  <si>
    <t>.5 liter=</t>
  </si>
  <si>
    <t>gallons</t>
  </si>
  <si>
    <t>1gal=</t>
  </si>
  <si>
    <t>pounds</t>
  </si>
  <si>
    <t>days/month</t>
  </si>
  <si>
    <t>months/year</t>
  </si>
  <si>
    <t>days/week</t>
  </si>
  <si>
    <t>weeks/month</t>
  </si>
  <si>
    <t>Assumptions</t>
  </si>
  <si>
    <t>Mason jar co2</t>
  </si>
  <si>
    <t>Plastic cup co2</t>
  </si>
  <si>
    <t>gram/kg</t>
  </si>
  <si>
    <t>kg/pound</t>
  </si>
  <si>
    <t xml:space="preserve">Cow farts aren't the only farts contributing to climate change! </t>
  </si>
  <si>
    <t>Reduce your flatulence influence, reuse your mason jar!</t>
  </si>
  <si>
    <t>Just how much CO2 do you flatuate?</t>
  </si>
  <si>
    <t>A day?</t>
  </si>
  <si>
    <t>A week?</t>
  </si>
  <si>
    <t>A year?</t>
  </si>
  <si>
    <t>kg</t>
  </si>
  <si>
    <t>Did you know on average, a person flatuates 1/2 liter a day?</t>
  </si>
  <si>
    <t>Mason jar</t>
  </si>
  <si>
    <t>Plastic cup</t>
  </si>
  <si>
    <t># of uses</t>
  </si>
  <si>
    <t>CO2 (kg) Buy Back</t>
  </si>
  <si>
    <t># of reuses</t>
  </si>
  <si>
    <t>How much CO2 can you save via jar reuse?</t>
  </si>
  <si>
    <t>eliminated plastic cup saves CO2=</t>
  </si>
  <si>
    <t>eliminated paper cup saves CO2=</t>
  </si>
  <si>
    <t>Paper cup co2</t>
  </si>
  <si>
    <t>pound/kg</t>
  </si>
  <si>
    <t>pounds CO2</t>
  </si>
  <si>
    <t>How many fart days are saved?</t>
  </si>
  <si>
    <t>Energy Buy Back (kWh)</t>
  </si>
  <si>
    <t>Paper cup</t>
  </si>
  <si>
    <t>Assuming you own a jar, by reusing it, you can save?</t>
  </si>
  <si>
    <t># of times</t>
  </si>
  <si>
    <t>Fart days saved</t>
  </si>
  <si>
    <t>CO2(lbs)/ paper cup 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</si>
</sst>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</cellStyleXfs>
  <cellXfs count="34">
    <xf numFmtId="0" fontId="0" fillId="0" borderId="0" xfId="0"/>
    <xf numFmtId="0" fontId="1" fillId="0" borderId="0" xfId="1"/>
    <xf numFmtId="164" fontId="0" fillId="0" borderId="0" xfId="0" applyNumberFormat="1"/>
    <xf numFmtId="1" fontId="0" fillId="0" borderId="0" xfId="0" applyNumberFormat="1"/>
    <xf numFmtId="0" fontId="6" fillId="0" borderId="0" xfId="0" applyFont="1"/>
    <xf numFmtId="0" fontId="4" fillId="4" borderId="1" xfId="2"/>
    <xf numFmtId="0" fontId="5" fillId="5" borderId="2" xfId="3"/>
    <xf numFmtId="0" fontId="0" fillId="0" borderId="0" xfId="0" applyBorder="1"/>
    <xf numFmtId="0" fontId="0" fillId="0" borderId="0" xfId="0" applyAlignment="1">
      <alignment wrapText="1"/>
    </xf>
    <xf numFmtId="0" fontId="1" fillId="0" borderId="0" xfId="1" applyFill="1" applyBorder="1"/>
    <xf numFmtId="165" fontId="5" fillId="5" borderId="2" xfId="3" applyNumberFormat="1"/>
    <xf numFmtId="0" fontId="7" fillId="0" borderId="0" xfId="0" applyFont="1" applyAlignment="1">
      <alignment wrapText="1"/>
    </xf>
    <xf numFmtId="2" fontId="5" fillId="5" borderId="2" xfId="3" applyNumberFormat="1"/>
    <xf numFmtId="165" fontId="0" fillId="0" borderId="0" xfId="0" applyNumberFormat="1"/>
    <xf numFmtId="0" fontId="6" fillId="0" borderId="0" xfId="0" applyFont="1" applyAlignment="1">
      <alignment wrapText="1"/>
    </xf>
    <xf numFmtId="2" fontId="0" fillId="0" borderId="0" xfId="0" applyNumberFormat="1"/>
    <xf numFmtId="0" fontId="6" fillId="6" borderId="0" xfId="0" applyFont="1" applyFill="1" applyAlignment="1">
      <alignment horizontal="center"/>
    </xf>
    <xf numFmtId="0" fontId="1" fillId="0" borderId="0" xfId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9" xfId="0" applyFont="1" applyFill="1" applyBorder="1" applyAlignment="1">
      <alignment horizontal="center" wrapText="1"/>
    </xf>
    <xf numFmtId="0" fontId="8" fillId="7" borderId="10" xfId="0" applyFont="1" applyFill="1" applyBorder="1" applyAlignment="1">
      <alignment horizontal="center" wrapText="1"/>
    </xf>
    <xf numFmtId="0" fontId="6" fillId="9" borderId="0" xfId="0" applyFont="1" applyFill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9" fillId="0" borderId="0" xfId="0" applyFont="1" applyAlignment="1">
      <alignment wrapText="1"/>
    </xf>
  </cellXfs>
  <cellStyles count="4">
    <cellStyle name="Explanatory Text" xfId="1" builtinId="53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 Buy Back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20726991492653"/>
          <c:y val="0.1308435152502489"/>
          <c:w val="0.8726991492652747"/>
          <c:h val="0.72712808576535881"/>
        </c:manualLayout>
      </c:layout>
      <c:lineChart>
        <c:grouping val="standard"/>
        <c:varyColors val="0"/>
        <c:ser>
          <c:idx val="0"/>
          <c:order val="0"/>
          <c:tx>
            <c:strRef>
              <c:f>'Buy Back'!$B$2</c:f>
              <c:strCache>
                <c:ptCount val="1"/>
                <c:pt idx="0">
                  <c:v>Mason jar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'Buy Back'!$B$3:$B$17</c:f>
              <c:numCache>
                <c:formatCode>0.000</c:formatCode>
                <c:ptCount val="15"/>
                <c:pt idx="0" formatCode="General">
                  <c:v>0.50900000000000001</c:v>
                </c:pt>
                <c:pt idx="1">
                  <c:v>0.2545</c:v>
                </c:pt>
                <c:pt idx="2">
                  <c:v>0.16966666666666666</c:v>
                </c:pt>
                <c:pt idx="3">
                  <c:v>0.12725</c:v>
                </c:pt>
                <c:pt idx="4">
                  <c:v>0.1018</c:v>
                </c:pt>
                <c:pt idx="5">
                  <c:v>8.483333333333333E-2</c:v>
                </c:pt>
                <c:pt idx="6">
                  <c:v>7.2714285714285717E-2</c:v>
                </c:pt>
                <c:pt idx="7">
                  <c:v>6.3625000000000001E-2</c:v>
                </c:pt>
                <c:pt idx="8">
                  <c:v>5.6555555555555553E-2</c:v>
                </c:pt>
                <c:pt idx="9">
                  <c:v>5.0900000000000001E-2</c:v>
                </c:pt>
                <c:pt idx="10">
                  <c:v>4.6272727272727271E-2</c:v>
                </c:pt>
                <c:pt idx="11">
                  <c:v>4.2416666666666665E-2</c:v>
                </c:pt>
                <c:pt idx="12">
                  <c:v>3.9153846153846157E-2</c:v>
                </c:pt>
                <c:pt idx="13">
                  <c:v>3.6357142857142859E-2</c:v>
                </c:pt>
                <c:pt idx="14">
                  <c:v>3.3933333333333336E-2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'Buy Back'!$C$2</c:f>
              <c:strCache>
                <c:ptCount val="1"/>
                <c:pt idx="0">
                  <c:v>Plastic cup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'Buy Back'!$C$3:$C$17</c:f>
              <c:numCache>
                <c:formatCode>General</c:formatCode>
                <c:ptCount val="1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'Buy Back'!$D$2</c:f>
              <c:strCache>
                <c:ptCount val="1"/>
                <c:pt idx="0">
                  <c:v>Paper cup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'Buy Back'!$D$3:$D$17</c:f>
              <c:numCache>
                <c:formatCode>General</c:formatCode>
                <c:ptCount val="15"/>
                <c:pt idx="0">
                  <c:v>5.0999999999999997E-2</c:v>
                </c:pt>
                <c:pt idx="1">
                  <c:v>5.0999999999999997E-2</c:v>
                </c:pt>
                <c:pt idx="2">
                  <c:v>5.0999999999999997E-2</c:v>
                </c:pt>
                <c:pt idx="3">
                  <c:v>5.0999999999999997E-2</c:v>
                </c:pt>
                <c:pt idx="4">
                  <c:v>5.0999999999999997E-2</c:v>
                </c:pt>
                <c:pt idx="5">
                  <c:v>5.0999999999999997E-2</c:v>
                </c:pt>
                <c:pt idx="6">
                  <c:v>5.0999999999999997E-2</c:v>
                </c:pt>
                <c:pt idx="7">
                  <c:v>5.0999999999999997E-2</c:v>
                </c:pt>
                <c:pt idx="8">
                  <c:v>5.0999999999999997E-2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5.0999999999999997E-2</c:v>
                </c:pt>
                <c:pt idx="12">
                  <c:v>5.0999999999999997E-2</c:v>
                </c:pt>
                <c:pt idx="13">
                  <c:v>5.0999999999999997E-2</c:v>
                </c:pt>
                <c:pt idx="14">
                  <c:v>5.0999999999999997E-2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90328"/>
        <c:axId val="204892288"/>
      </c:lineChart>
      <c:catAx>
        <c:axId val="204890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uses</a:t>
                </a:r>
              </a:p>
            </c:rich>
          </c:tx>
          <c:layout>
            <c:manualLayout>
              <c:xMode val="edge"/>
              <c:yMode val="edge"/>
              <c:x val="0.67521250098958052"/>
              <c:y val="0.90686758982713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92288"/>
        <c:crosses val="autoZero"/>
        <c:auto val="1"/>
        <c:lblAlgn val="ctr"/>
        <c:lblOffset val="100"/>
        <c:noMultiLvlLbl val="0"/>
      </c:catAx>
      <c:valAx>
        <c:axId val="204892288"/>
        <c:scaling>
          <c:orientation val="minMax"/>
          <c:max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 of CO2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90328"/>
        <c:crosses val="autoZero"/>
        <c:crossBetween val="between"/>
        <c:majorUnit val="5.000000000000001E-2"/>
        <c:min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91022076025478E-2"/>
          <c:y val="0.91775629312158769"/>
          <c:w val="0.6551478280992139"/>
          <c:h val="8.01058728418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 Buy Back</a:t>
            </a:r>
          </a:p>
        </c:rich>
      </c:tx>
      <c:layout>
        <c:manualLayout>
          <c:xMode val="edge"/>
          <c:yMode val="edge"/>
          <c:x val="0.33757153905645787"/>
          <c:y val="9.64435858180846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53799168057603"/>
          <c:y val="9.3802115938177485E-2"/>
          <c:w val="0.87074706060920515"/>
          <c:h val="0.74580417031204438"/>
        </c:manualLayout>
      </c:layout>
      <c:lineChart>
        <c:grouping val="standard"/>
        <c:varyColors val="0"/>
        <c:ser>
          <c:idx val="0"/>
          <c:order val="0"/>
          <c:tx>
            <c:strRef>
              <c:f>'Buy Back'!$G$2</c:f>
              <c:strCache>
                <c:ptCount val="1"/>
                <c:pt idx="0">
                  <c:v>Mason jar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'Buy Back'!$G$3:$G$17</c:f>
              <c:numCache>
                <c:formatCode>0.000</c:formatCode>
                <c:ptCount val="15"/>
                <c:pt idx="0" formatCode="General">
                  <c:v>1.81</c:v>
                </c:pt>
                <c:pt idx="1">
                  <c:v>0.90500000000000003</c:v>
                </c:pt>
                <c:pt idx="2">
                  <c:v>0.60333333333333339</c:v>
                </c:pt>
                <c:pt idx="3">
                  <c:v>0.45250000000000001</c:v>
                </c:pt>
                <c:pt idx="4">
                  <c:v>0.36199999999999999</c:v>
                </c:pt>
                <c:pt idx="5">
                  <c:v>0.30166666666666669</c:v>
                </c:pt>
                <c:pt idx="6">
                  <c:v>0.25857142857142856</c:v>
                </c:pt>
                <c:pt idx="7">
                  <c:v>0.22625000000000001</c:v>
                </c:pt>
                <c:pt idx="8">
                  <c:v>0.20111111111111113</c:v>
                </c:pt>
                <c:pt idx="9">
                  <c:v>0.18099999999999999</c:v>
                </c:pt>
                <c:pt idx="10">
                  <c:v>0.16454545454545455</c:v>
                </c:pt>
                <c:pt idx="11">
                  <c:v>0.15083333333333335</c:v>
                </c:pt>
                <c:pt idx="12">
                  <c:v>0.13923076923076924</c:v>
                </c:pt>
                <c:pt idx="13">
                  <c:v>0.12928571428571428</c:v>
                </c:pt>
                <c:pt idx="14">
                  <c:v>0.12066666666666667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'Buy Back'!$H$2</c:f>
              <c:strCache>
                <c:ptCount val="1"/>
                <c:pt idx="0">
                  <c:v>Plastic cup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'Buy Back'!$H$3:$H$17</c:f>
              <c:numCache>
                <c:formatCode>General</c:formatCode>
                <c:ptCount val="15"/>
                <c:pt idx="0">
                  <c:v>0.27300000000000002</c:v>
                </c:pt>
                <c:pt idx="1">
                  <c:v>0.27300000000000002</c:v>
                </c:pt>
                <c:pt idx="2">
                  <c:v>0.27300000000000002</c:v>
                </c:pt>
                <c:pt idx="3">
                  <c:v>0.27300000000000002</c:v>
                </c:pt>
                <c:pt idx="4">
                  <c:v>0.27300000000000002</c:v>
                </c:pt>
                <c:pt idx="5">
                  <c:v>0.27300000000000002</c:v>
                </c:pt>
                <c:pt idx="6">
                  <c:v>0.27300000000000002</c:v>
                </c:pt>
                <c:pt idx="7">
                  <c:v>0.27300000000000002</c:v>
                </c:pt>
                <c:pt idx="8">
                  <c:v>0.27300000000000002</c:v>
                </c:pt>
                <c:pt idx="9">
                  <c:v>0.27300000000000002</c:v>
                </c:pt>
                <c:pt idx="10">
                  <c:v>0.27300000000000002</c:v>
                </c:pt>
                <c:pt idx="11">
                  <c:v>0.27300000000000002</c:v>
                </c:pt>
                <c:pt idx="12">
                  <c:v>0.27300000000000002</c:v>
                </c:pt>
                <c:pt idx="13">
                  <c:v>0.27300000000000002</c:v>
                </c:pt>
                <c:pt idx="14">
                  <c:v>0.27300000000000002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'Buy Back'!$I$2</c:f>
              <c:strCache>
                <c:ptCount val="1"/>
                <c:pt idx="0">
                  <c:v>Paper cup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'Buy Back'!$I$3:$I$17</c:f>
              <c:numCache>
                <c:formatCode>General</c:formatCode>
                <c:ptCount val="15"/>
                <c:pt idx="0">
                  <c:v>0.26200000000000001</c:v>
                </c:pt>
                <c:pt idx="1">
                  <c:v>0.26200000000000001</c:v>
                </c:pt>
                <c:pt idx="2">
                  <c:v>0.26200000000000001</c:v>
                </c:pt>
                <c:pt idx="3">
                  <c:v>0.26200000000000001</c:v>
                </c:pt>
                <c:pt idx="4">
                  <c:v>0.26200000000000001</c:v>
                </c:pt>
                <c:pt idx="5">
                  <c:v>0.26200000000000001</c:v>
                </c:pt>
                <c:pt idx="6">
                  <c:v>0.26200000000000001</c:v>
                </c:pt>
                <c:pt idx="7">
                  <c:v>0.26200000000000001</c:v>
                </c:pt>
                <c:pt idx="8">
                  <c:v>0.26200000000000001</c:v>
                </c:pt>
                <c:pt idx="9">
                  <c:v>0.26200000000000001</c:v>
                </c:pt>
                <c:pt idx="10">
                  <c:v>0.26200000000000001</c:v>
                </c:pt>
                <c:pt idx="11">
                  <c:v>0.26200000000000001</c:v>
                </c:pt>
                <c:pt idx="12">
                  <c:v>0.26200000000000001</c:v>
                </c:pt>
                <c:pt idx="13">
                  <c:v>0.26200000000000001</c:v>
                </c:pt>
                <c:pt idx="14">
                  <c:v>0.26200000000000001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90720"/>
        <c:axId val="204892680"/>
      </c:lineChart>
      <c:catAx>
        <c:axId val="20489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uses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92680"/>
        <c:crosses val="autoZero"/>
        <c:auto val="1"/>
        <c:lblAlgn val="ctr"/>
        <c:lblOffset val="100"/>
        <c:noMultiLvlLbl val="0"/>
      </c:catAx>
      <c:valAx>
        <c:axId val="204892680"/>
        <c:scaling>
          <c:orientation val="minMax"/>
          <c:max val="1.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9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57150</xdr:rowOff>
    </xdr:from>
    <xdr:to>
      <xdr:col>18</xdr:col>
      <xdr:colOff>125847</xdr:colOff>
      <xdr:row>18</xdr:row>
      <xdr:rowOff>97022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57150"/>
          <a:ext cx="5002647" cy="4383272"/>
        </a:xfrm>
        <a:prstGeom prst="rect">
          <a:avLst/>
        </a:prstGeom>
        <a:ln w="228600" cap="sq" cmpd="thickThin">
          <a:noFill/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200024</xdr:colOff>
      <xdr:row>0</xdr:row>
      <xdr:rowOff>38099</xdr:rowOff>
    </xdr:from>
    <xdr:to>
      <xdr:col>19</xdr:col>
      <xdr:colOff>600075</xdr:colOff>
      <xdr:row>14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200025</xdr:colOff>
      <xdr:row>14</xdr:row>
      <xdr:rowOff>28575</xdr:rowOff>
    </xdr:from>
    <xdr:to>
      <xdr:col>19</xdr:col>
      <xdr:colOff>600075</xdr:colOff>
      <xdr:row>28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workbookViewId="0">
      <selection activeCell="G15" sqref="G15"/>
    </sheetView>
  </sheetViews>
  <sheetFormatPr defaultRowHeight="15" x14ac:dyDescent="0.25"/>
  <cols>
    <col min="1" max="1" width="11.5703125" bestFit="1" customWidth="1"/>
    <col min="2" max="2" width="9.7109375" bestFit="1" customWidth="1"/>
    <col min="3" max="3" width="11.5703125" bestFit="1" customWidth="1"/>
    <col min="4" max="4" width="9.5703125" customWidth="1"/>
    <col min="8" max="8" width="13.5703125" bestFit="1" customWidth="1"/>
    <col min="11" max="11" width="9.140625" customWidth="1"/>
  </cols>
  <sheetData>
    <row r="1" spans="1:10" x14ac:dyDescent="0.25">
      <c r="A1" s="18" t="s">
        <v>14</v>
      </c>
      <c r="B1" s="18"/>
      <c r="C1" s="18"/>
      <c r="D1" s="18"/>
      <c r="E1" s="18"/>
      <c r="F1" s="18"/>
      <c r="G1" s="18"/>
      <c r="H1" s="17" t="s">
        <v>9</v>
      </c>
      <c r="I1" s="17"/>
      <c r="J1" s="17"/>
    </row>
    <row r="2" spans="1:10" x14ac:dyDescent="0.25">
      <c r="A2" s="19" t="s">
        <v>15</v>
      </c>
      <c r="B2" s="19"/>
      <c r="C2" s="19"/>
      <c r="D2" s="19"/>
      <c r="E2" s="19"/>
      <c r="F2" s="19"/>
      <c r="G2" s="19"/>
      <c r="H2" s="1" t="s">
        <v>1</v>
      </c>
      <c r="I2" s="1">
        <v>0.13</v>
      </c>
      <c r="J2" s="1" t="s">
        <v>2</v>
      </c>
    </row>
    <row r="3" spans="1:10" ht="15.75" thickBot="1" x14ac:dyDescent="0.3">
      <c r="H3" s="1" t="s">
        <v>0</v>
      </c>
      <c r="I3" s="1">
        <v>0.09</v>
      </c>
      <c r="J3" s="1"/>
    </row>
    <row r="4" spans="1:10" ht="15.75" customHeight="1" x14ac:dyDescent="0.25">
      <c r="A4" s="16" t="s">
        <v>16</v>
      </c>
      <c r="B4" s="16"/>
      <c r="C4" s="16"/>
      <c r="D4" s="16"/>
      <c r="E4" s="21" t="s">
        <v>21</v>
      </c>
      <c r="F4" s="22"/>
      <c r="G4" s="23"/>
      <c r="H4" s="1" t="s">
        <v>3</v>
      </c>
      <c r="I4" s="1">
        <v>8.34</v>
      </c>
      <c r="J4" s="1" t="s">
        <v>4</v>
      </c>
    </row>
    <row r="5" spans="1:10" ht="15" customHeight="1" x14ac:dyDescent="0.25">
      <c r="A5" t="s">
        <v>17</v>
      </c>
      <c r="B5" s="2">
        <f>I2*I3*I4</f>
        <v>9.7577999999999998E-2</v>
      </c>
      <c r="C5" t="s">
        <v>4</v>
      </c>
      <c r="E5" s="24"/>
      <c r="F5" s="25"/>
      <c r="G5" s="26"/>
      <c r="H5" s="1" t="s">
        <v>5</v>
      </c>
      <c r="I5" s="1">
        <v>30.42</v>
      </c>
      <c r="J5" s="1"/>
    </row>
    <row r="6" spans="1:10" ht="15" customHeight="1" x14ac:dyDescent="0.25">
      <c r="A6" t="s">
        <v>18</v>
      </c>
      <c r="B6" s="2">
        <f>B5*I7</f>
        <v>0.68304600000000004</v>
      </c>
      <c r="C6" t="s">
        <v>4</v>
      </c>
      <c r="E6" s="24"/>
      <c r="F6" s="25"/>
      <c r="G6" s="26"/>
      <c r="H6" s="1" t="s">
        <v>6</v>
      </c>
      <c r="I6" s="1">
        <v>12</v>
      </c>
      <c r="J6" s="1"/>
    </row>
    <row r="7" spans="1:10" ht="15" customHeight="1" x14ac:dyDescent="0.25">
      <c r="A7" t="s">
        <v>19</v>
      </c>
      <c r="B7" s="3">
        <f>B5*I5*I6</f>
        <v>35.619873120000001</v>
      </c>
      <c r="C7" t="s">
        <v>4</v>
      </c>
      <c r="E7" s="24"/>
      <c r="F7" s="25"/>
      <c r="G7" s="26"/>
      <c r="H7" s="1" t="s">
        <v>7</v>
      </c>
      <c r="I7" s="1">
        <v>7</v>
      </c>
      <c r="J7" s="1"/>
    </row>
    <row r="8" spans="1:10" ht="15" customHeight="1" thickBot="1" x14ac:dyDescent="0.3">
      <c r="E8" s="27"/>
      <c r="F8" s="28"/>
      <c r="G8" s="29"/>
      <c r="H8" s="1" t="s">
        <v>8</v>
      </c>
      <c r="I8" s="1">
        <v>4</v>
      </c>
      <c r="J8" s="1"/>
    </row>
    <row r="9" spans="1:10" ht="15" customHeight="1" x14ac:dyDescent="0.25">
      <c r="A9" s="16" t="s">
        <v>27</v>
      </c>
      <c r="B9" s="16"/>
      <c r="C9" s="16"/>
      <c r="D9" s="20"/>
      <c r="E9" s="7"/>
      <c r="H9" s="1" t="s">
        <v>10</v>
      </c>
      <c r="I9" s="1">
        <v>0.50900000000000001</v>
      </c>
      <c r="J9" s="1" t="s">
        <v>20</v>
      </c>
    </row>
    <row r="10" spans="1:10" ht="15.75" customHeight="1" x14ac:dyDescent="0.25">
      <c r="A10" t="s">
        <v>26</v>
      </c>
      <c r="B10" s="5">
        <v>1</v>
      </c>
      <c r="H10" s="1" t="s">
        <v>11</v>
      </c>
      <c r="I10" s="1">
        <v>3.5000000000000003E-2</v>
      </c>
      <c r="J10" s="1" t="s">
        <v>20</v>
      </c>
    </row>
    <row r="11" spans="1:10" ht="39" x14ac:dyDescent="0.25">
      <c r="A11" s="11" t="s">
        <v>28</v>
      </c>
      <c r="B11" s="6">
        <f>B10*I10*I14</f>
        <v>7.7000000000000013E-2</v>
      </c>
      <c r="C11" t="s">
        <v>32</v>
      </c>
      <c r="D11" s="11" t="s">
        <v>33</v>
      </c>
      <c r="E11" s="10">
        <f>B11/B5</f>
        <v>0.78911229990366694</v>
      </c>
      <c r="H11" s="9" t="s">
        <v>30</v>
      </c>
      <c r="I11" s="1">
        <v>5.0999999999999997E-2</v>
      </c>
      <c r="J11" s="1" t="s">
        <v>20</v>
      </c>
    </row>
    <row r="12" spans="1:10" ht="39" x14ac:dyDescent="0.25">
      <c r="A12" s="11" t="s">
        <v>29</v>
      </c>
      <c r="B12" s="10">
        <f>B10*I11*I14</f>
        <v>0.11220000000000001</v>
      </c>
      <c r="C12" t="s">
        <v>32</v>
      </c>
      <c r="D12" s="11" t="s">
        <v>33</v>
      </c>
      <c r="E12" s="12">
        <f>B12/B5</f>
        <v>1.1498493512882002</v>
      </c>
      <c r="H12" s="1" t="s">
        <v>12</v>
      </c>
      <c r="I12" s="1">
        <v>1000</v>
      </c>
      <c r="J12" s="1"/>
    </row>
    <row r="13" spans="1:10" x14ac:dyDescent="0.25">
      <c r="A13" s="8"/>
      <c r="H13" s="1" t="s">
        <v>13</v>
      </c>
      <c r="I13" s="1">
        <v>0.45</v>
      </c>
    </row>
    <row r="14" spans="1:10" x14ac:dyDescent="0.25">
      <c r="A14" s="16" t="s">
        <v>36</v>
      </c>
      <c r="B14" s="16"/>
      <c r="C14" s="16"/>
      <c r="D14" s="16"/>
      <c r="E14" s="16"/>
      <c r="H14" s="1" t="s">
        <v>31</v>
      </c>
      <c r="I14" s="1">
        <v>2.2000000000000002</v>
      </c>
    </row>
    <row r="15" spans="1:10" ht="36" customHeight="1" x14ac:dyDescent="0.25">
      <c r="A15" s="4" t="s">
        <v>37</v>
      </c>
      <c r="B15" s="33" t="s">
        <v>39</v>
      </c>
      <c r="C15" s="14" t="s">
        <v>38</v>
      </c>
    </row>
    <row r="16" spans="1:10" ht="15" customHeight="1" x14ac:dyDescent="0.25">
      <c r="A16">
        <v>1</v>
      </c>
      <c r="B16" s="15">
        <f>$I$11/$I$13*A16</f>
        <v>0.11333333333333333</v>
      </c>
      <c r="C16" s="15">
        <f>B16/B$5</f>
        <v>1.1614639912002023</v>
      </c>
    </row>
    <row r="17" spans="1:3" ht="15" customHeight="1" x14ac:dyDescent="0.25">
      <c r="A17">
        <v>2</v>
      </c>
      <c r="B17" s="15">
        <f t="shared" ref="B17:B26" si="0">$I$11/$I$13*A17</f>
        <v>0.22666666666666666</v>
      </c>
      <c r="C17" s="15">
        <f>B17/B$5</f>
        <v>2.3229279824004045</v>
      </c>
    </row>
    <row r="18" spans="1:3" ht="15.75" customHeight="1" x14ac:dyDescent="0.25">
      <c r="A18">
        <v>3</v>
      </c>
      <c r="B18" s="15">
        <f t="shared" si="0"/>
        <v>0.33999999999999997</v>
      </c>
      <c r="C18" s="15">
        <f>B18/B$5</f>
        <v>3.4843919736006064</v>
      </c>
    </row>
    <row r="19" spans="1:3" ht="15" customHeight="1" x14ac:dyDescent="0.25">
      <c r="A19" s="7">
        <v>4</v>
      </c>
      <c r="B19" s="15">
        <f t="shared" si="0"/>
        <v>0.45333333333333331</v>
      </c>
      <c r="C19" s="15">
        <f t="shared" ref="C19:C26" si="1">B19/B$5</f>
        <v>4.6458559648008091</v>
      </c>
    </row>
    <row r="20" spans="1:3" ht="15" customHeight="1" x14ac:dyDescent="0.25">
      <c r="A20">
        <v>5</v>
      </c>
      <c r="B20" s="15">
        <f t="shared" si="0"/>
        <v>0.56666666666666665</v>
      </c>
      <c r="C20" s="15">
        <f t="shared" si="1"/>
        <v>5.8073199560010114</v>
      </c>
    </row>
    <row r="21" spans="1:3" ht="15" customHeight="1" x14ac:dyDescent="0.25">
      <c r="A21">
        <v>6</v>
      </c>
      <c r="B21" s="15">
        <f t="shared" si="0"/>
        <v>0.67999999999999994</v>
      </c>
      <c r="C21" s="15">
        <f t="shared" si="1"/>
        <v>6.9687839472012127</v>
      </c>
    </row>
    <row r="22" spans="1:3" ht="15.75" customHeight="1" x14ac:dyDescent="0.25">
      <c r="A22">
        <v>7</v>
      </c>
      <c r="B22" s="15">
        <f t="shared" si="0"/>
        <v>0.79333333333333333</v>
      </c>
      <c r="C22" s="15">
        <f t="shared" si="1"/>
        <v>8.1302479384014159</v>
      </c>
    </row>
    <row r="23" spans="1:3" x14ac:dyDescent="0.25">
      <c r="A23">
        <v>8</v>
      </c>
      <c r="B23" s="15">
        <f t="shared" si="0"/>
        <v>0.90666666666666662</v>
      </c>
      <c r="C23" s="15">
        <f t="shared" si="1"/>
        <v>9.2917119296016182</v>
      </c>
    </row>
    <row r="24" spans="1:3" x14ac:dyDescent="0.25">
      <c r="A24">
        <v>9</v>
      </c>
      <c r="B24" s="15">
        <f t="shared" si="0"/>
        <v>1.02</v>
      </c>
      <c r="C24" s="15">
        <f t="shared" si="1"/>
        <v>10.45317592080182</v>
      </c>
    </row>
    <row r="25" spans="1:3" x14ac:dyDescent="0.25">
      <c r="A25">
        <v>10</v>
      </c>
      <c r="B25" s="15">
        <f t="shared" si="0"/>
        <v>1.1333333333333333</v>
      </c>
      <c r="C25" s="15">
        <f t="shared" si="1"/>
        <v>11.614639912002023</v>
      </c>
    </row>
    <row r="26" spans="1:3" x14ac:dyDescent="0.25">
      <c r="A26">
        <v>365</v>
      </c>
      <c r="B26" s="15">
        <f t="shared" si="0"/>
        <v>41.366666666666667</v>
      </c>
      <c r="C26" s="15">
        <f t="shared" si="1"/>
        <v>423.93435678807384</v>
      </c>
    </row>
    <row r="27" spans="1:3" x14ac:dyDescent="0.25">
      <c r="B27" s="15"/>
      <c r="C27" s="15"/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</sheetData>
  <mergeCells count="7">
    <mergeCell ref="A14:E14"/>
    <mergeCell ref="H1:J1"/>
    <mergeCell ref="A1:G1"/>
    <mergeCell ref="A2:G2"/>
    <mergeCell ref="A4:D4"/>
    <mergeCell ref="A9:D9"/>
    <mergeCell ref="E4:G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B4" sqref="B4"/>
    </sheetView>
  </sheetViews>
  <sheetFormatPr defaultRowHeight="15" x14ac:dyDescent="0.25"/>
  <cols>
    <col min="2" max="2" width="9.7109375" bestFit="1" customWidth="1"/>
    <col min="3" max="3" width="10.28515625" bestFit="1" customWidth="1"/>
    <col min="7" max="7" width="9.7109375" bestFit="1" customWidth="1"/>
    <col min="8" max="8" width="10.28515625" bestFit="1" customWidth="1"/>
    <col min="9" max="9" width="9.7109375" bestFit="1" customWidth="1"/>
  </cols>
  <sheetData>
    <row r="1" spans="1:9" x14ac:dyDescent="0.25">
      <c r="A1" s="30" t="s">
        <v>25</v>
      </c>
      <c r="B1" s="30"/>
      <c r="C1" s="30"/>
      <c r="D1" s="31"/>
      <c r="E1" s="7"/>
      <c r="F1" s="32" t="s">
        <v>34</v>
      </c>
      <c r="G1" s="32"/>
      <c r="H1" s="32"/>
      <c r="I1" s="32"/>
    </row>
    <row r="2" spans="1:9" x14ac:dyDescent="0.25">
      <c r="A2" s="4" t="s">
        <v>24</v>
      </c>
      <c r="B2" s="4" t="s">
        <v>22</v>
      </c>
      <c r="C2" s="4" t="s">
        <v>23</v>
      </c>
      <c r="D2" s="4" t="s">
        <v>35</v>
      </c>
      <c r="E2" s="7"/>
      <c r="F2" s="4" t="s">
        <v>24</v>
      </c>
      <c r="G2" s="4" t="s">
        <v>22</v>
      </c>
      <c r="H2" s="4" t="s">
        <v>23</v>
      </c>
      <c r="I2" s="4" t="s">
        <v>35</v>
      </c>
    </row>
    <row r="3" spans="1:9" x14ac:dyDescent="0.25">
      <c r="A3">
        <v>1</v>
      </c>
      <c r="B3">
        <v>0.50900000000000001</v>
      </c>
      <c r="C3">
        <v>3.5000000000000003E-2</v>
      </c>
      <c r="D3">
        <v>5.0999999999999997E-2</v>
      </c>
      <c r="F3">
        <v>1</v>
      </c>
      <c r="G3">
        <v>1.81</v>
      </c>
      <c r="H3">
        <v>0.27300000000000002</v>
      </c>
      <c r="I3">
        <v>0.26200000000000001</v>
      </c>
    </row>
    <row r="4" spans="1:9" x14ac:dyDescent="0.25">
      <c r="A4">
        <v>2</v>
      </c>
      <c r="B4" s="13">
        <f>B$3/A4</f>
        <v>0.2545</v>
      </c>
      <c r="C4">
        <v>3.5000000000000003E-2</v>
      </c>
      <c r="D4">
        <v>5.0999999999999997E-2</v>
      </c>
      <c r="F4">
        <v>2</v>
      </c>
      <c r="G4" s="13">
        <f>G$3/F4</f>
        <v>0.90500000000000003</v>
      </c>
      <c r="H4">
        <v>0.27300000000000002</v>
      </c>
      <c r="I4">
        <v>0.26200000000000001</v>
      </c>
    </row>
    <row r="5" spans="1:9" x14ac:dyDescent="0.25">
      <c r="A5">
        <v>3</v>
      </c>
      <c r="B5" s="13">
        <f t="shared" ref="B5:B30" si="0">B$3/A5</f>
        <v>0.16966666666666666</v>
      </c>
      <c r="C5">
        <v>3.5000000000000003E-2</v>
      </c>
      <c r="D5">
        <v>5.0999999999999997E-2</v>
      </c>
      <c r="F5">
        <v>3</v>
      </c>
      <c r="G5" s="13">
        <f t="shared" ref="G5:G30" si="1">G$3/F5</f>
        <v>0.60333333333333339</v>
      </c>
      <c r="H5">
        <v>0.27300000000000002</v>
      </c>
      <c r="I5">
        <v>0.26200000000000001</v>
      </c>
    </row>
    <row r="6" spans="1:9" x14ac:dyDescent="0.25">
      <c r="A6">
        <v>4</v>
      </c>
      <c r="B6" s="13">
        <f t="shared" si="0"/>
        <v>0.12725</v>
      </c>
      <c r="C6">
        <v>3.5000000000000003E-2</v>
      </c>
      <c r="D6">
        <v>5.0999999999999997E-2</v>
      </c>
      <c r="F6">
        <v>4</v>
      </c>
      <c r="G6" s="13">
        <f t="shared" si="1"/>
        <v>0.45250000000000001</v>
      </c>
      <c r="H6">
        <v>0.27300000000000002</v>
      </c>
      <c r="I6">
        <v>0.26200000000000001</v>
      </c>
    </row>
    <row r="7" spans="1:9" x14ac:dyDescent="0.25">
      <c r="A7">
        <v>5</v>
      </c>
      <c r="B7" s="13">
        <f t="shared" si="0"/>
        <v>0.1018</v>
      </c>
      <c r="C7">
        <v>3.5000000000000003E-2</v>
      </c>
      <c r="D7">
        <v>5.0999999999999997E-2</v>
      </c>
      <c r="F7">
        <v>5</v>
      </c>
      <c r="G7" s="13">
        <f t="shared" si="1"/>
        <v>0.36199999999999999</v>
      </c>
      <c r="H7">
        <v>0.27300000000000002</v>
      </c>
      <c r="I7">
        <v>0.26200000000000001</v>
      </c>
    </row>
    <row r="8" spans="1:9" x14ac:dyDescent="0.25">
      <c r="A8">
        <v>6</v>
      </c>
      <c r="B8" s="13">
        <f t="shared" si="0"/>
        <v>8.483333333333333E-2</v>
      </c>
      <c r="C8">
        <v>3.5000000000000003E-2</v>
      </c>
      <c r="D8">
        <v>5.0999999999999997E-2</v>
      </c>
      <c r="F8">
        <v>6</v>
      </c>
      <c r="G8" s="13">
        <f t="shared" si="1"/>
        <v>0.30166666666666669</v>
      </c>
      <c r="H8">
        <v>0.27300000000000002</v>
      </c>
      <c r="I8">
        <v>0.26200000000000001</v>
      </c>
    </row>
    <row r="9" spans="1:9" x14ac:dyDescent="0.25">
      <c r="A9">
        <v>7</v>
      </c>
      <c r="B9" s="13">
        <f t="shared" si="0"/>
        <v>7.2714285714285717E-2</v>
      </c>
      <c r="C9">
        <v>3.5000000000000003E-2</v>
      </c>
      <c r="D9">
        <v>5.0999999999999997E-2</v>
      </c>
      <c r="F9">
        <v>7</v>
      </c>
      <c r="G9" s="13">
        <f t="shared" si="1"/>
        <v>0.25857142857142856</v>
      </c>
      <c r="H9">
        <v>0.27300000000000002</v>
      </c>
      <c r="I9">
        <v>0.26200000000000001</v>
      </c>
    </row>
    <row r="10" spans="1:9" x14ac:dyDescent="0.25">
      <c r="A10">
        <v>8</v>
      </c>
      <c r="B10" s="13">
        <f t="shared" si="0"/>
        <v>6.3625000000000001E-2</v>
      </c>
      <c r="C10">
        <v>3.5000000000000003E-2</v>
      </c>
      <c r="D10">
        <v>5.0999999999999997E-2</v>
      </c>
      <c r="F10">
        <v>8</v>
      </c>
      <c r="G10" s="13">
        <f t="shared" si="1"/>
        <v>0.22625000000000001</v>
      </c>
      <c r="H10">
        <v>0.27300000000000002</v>
      </c>
      <c r="I10">
        <v>0.26200000000000001</v>
      </c>
    </row>
    <row r="11" spans="1:9" x14ac:dyDescent="0.25">
      <c r="A11">
        <v>9</v>
      </c>
      <c r="B11" s="13">
        <f t="shared" si="0"/>
        <v>5.6555555555555553E-2</v>
      </c>
      <c r="C11">
        <v>3.5000000000000003E-2</v>
      </c>
      <c r="D11">
        <v>5.0999999999999997E-2</v>
      </c>
      <c r="F11">
        <v>9</v>
      </c>
      <c r="G11" s="13">
        <f t="shared" si="1"/>
        <v>0.20111111111111113</v>
      </c>
      <c r="H11">
        <v>0.27300000000000002</v>
      </c>
      <c r="I11">
        <v>0.26200000000000001</v>
      </c>
    </row>
    <row r="12" spans="1:9" x14ac:dyDescent="0.25">
      <c r="A12">
        <v>10</v>
      </c>
      <c r="B12" s="13">
        <f t="shared" si="0"/>
        <v>5.0900000000000001E-2</v>
      </c>
      <c r="C12">
        <v>3.5000000000000003E-2</v>
      </c>
      <c r="D12">
        <v>5.0999999999999997E-2</v>
      </c>
      <c r="F12">
        <v>10</v>
      </c>
      <c r="G12" s="13">
        <f t="shared" si="1"/>
        <v>0.18099999999999999</v>
      </c>
      <c r="H12">
        <v>0.27300000000000002</v>
      </c>
      <c r="I12">
        <v>0.26200000000000001</v>
      </c>
    </row>
    <row r="13" spans="1:9" x14ac:dyDescent="0.25">
      <c r="A13">
        <v>11</v>
      </c>
      <c r="B13" s="13">
        <f t="shared" si="0"/>
        <v>4.6272727272727271E-2</v>
      </c>
      <c r="C13">
        <v>3.5000000000000003E-2</v>
      </c>
      <c r="D13">
        <v>5.0999999999999997E-2</v>
      </c>
      <c r="F13">
        <v>11</v>
      </c>
      <c r="G13" s="13">
        <f t="shared" si="1"/>
        <v>0.16454545454545455</v>
      </c>
      <c r="H13">
        <v>0.27300000000000002</v>
      </c>
      <c r="I13">
        <v>0.26200000000000001</v>
      </c>
    </row>
    <row r="14" spans="1:9" x14ac:dyDescent="0.25">
      <c r="A14">
        <v>12</v>
      </c>
      <c r="B14" s="13">
        <f t="shared" si="0"/>
        <v>4.2416666666666665E-2</v>
      </c>
      <c r="C14">
        <v>3.5000000000000003E-2</v>
      </c>
      <c r="D14">
        <v>5.0999999999999997E-2</v>
      </c>
      <c r="F14">
        <v>12</v>
      </c>
      <c r="G14" s="13">
        <f t="shared" si="1"/>
        <v>0.15083333333333335</v>
      </c>
      <c r="H14">
        <v>0.27300000000000002</v>
      </c>
      <c r="I14">
        <v>0.26200000000000001</v>
      </c>
    </row>
    <row r="15" spans="1:9" x14ac:dyDescent="0.25">
      <c r="A15">
        <v>13</v>
      </c>
      <c r="B15" s="13">
        <f t="shared" si="0"/>
        <v>3.9153846153846157E-2</v>
      </c>
      <c r="C15">
        <v>3.5000000000000003E-2</v>
      </c>
      <c r="D15">
        <v>5.0999999999999997E-2</v>
      </c>
      <c r="F15">
        <v>13</v>
      </c>
      <c r="G15" s="13">
        <f t="shared" si="1"/>
        <v>0.13923076923076924</v>
      </c>
      <c r="H15">
        <v>0.27300000000000002</v>
      </c>
      <c r="I15">
        <v>0.26200000000000001</v>
      </c>
    </row>
    <row r="16" spans="1:9" x14ac:dyDescent="0.25">
      <c r="A16">
        <v>14</v>
      </c>
      <c r="B16" s="13">
        <f t="shared" si="0"/>
        <v>3.6357142857142859E-2</v>
      </c>
      <c r="C16">
        <v>3.5000000000000003E-2</v>
      </c>
      <c r="D16">
        <v>5.0999999999999997E-2</v>
      </c>
      <c r="F16">
        <v>14</v>
      </c>
      <c r="G16" s="13">
        <f t="shared" si="1"/>
        <v>0.12928571428571428</v>
      </c>
      <c r="H16">
        <v>0.27300000000000002</v>
      </c>
      <c r="I16">
        <v>0.26200000000000001</v>
      </c>
    </row>
    <row r="17" spans="1:9" x14ac:dyDescent="0.25">
      <c r="A17">
        <v>15</v>
      </c>
      <c r="B17" s="13">
        <f t="shared" si="0"/>
        <v>3.3933333333333336E-2</v>
      </c>
      <c r="C17">
        <v>3.5000000000000003E-2</v>
      </c>
      <c r="D17">
        <v>5.0999999999999997E-2</v>
      </c>
      <c r="F17">
        <v>15</v>
      </c>
      <c r="G17" s="13">
        <f t="shared" si="1"/>
        <v>0.12066666666666667</v>
      </c>
      <c r="H17">
        <v>0.27300000000000002</v>
      </c>
      <c r="I17">
        <v>0.26200000000000001</v>
      </c>
    </row>
    <row r="18" spans="1:9" x14ac:dyDescent="0.25">
      <c r="A18">
        <v>16</v>
      </c>
      <c r="B18" s="13">
        <f t="shared" si="0"/>
        <v>3.18125E-2</v>
      </c>
      <c r="C18">
        <v>3.5000000000000003E-2</v>
      </c>
      <c r="D18">
        <v>5.0999999999999997E-2</v>
      </c>
      <c r="F18">
        <v>16</v>
      </c>
      <c r="G18" s="13">
        <f t="shared" si="1"/>
        <v>0.113125</v>
      </c>
      <c r="H18">
        <v>0.27300000000000002</v>
      </c>
      <c r="I18">
        <v>0.26200000000000001</v>
      </c>
    </row>
    <row r="19" spans="1:9" x14ac:dyDescent="0.25">
      <c r="A19">
        <v>17</v>
      </c>
      <c r="B19" s="13">
        <f t="shared" si="0"/>
        <v>2.9941176470588235E-2</v>
      </c>
      <c r="C19">
        <v>3.5000000000000003E-2</v>
      </c>
      <c r="D19">
        <v>5.0999999999999997E-2</v>
      </c>
      <c r="F19">
        <v>17</v>
      </c>
      <c r="G19" s="13">
        <f t="shared" si="1"/>
        <v>0.10647058823529412</v>
      </c>
      <c r="H19">
        <v>0.27300000000000002</v>
      </c>
      <c r="I19">
        <v>0.26200000000000001</v>
      </c>
    </row>
    <row r="20" spans="1:9" x14ac:dyDescent="0.25">
      <c r="A20">
        <v>18</v>
      </c>
      <c r="B20" s="13">
        <f t="shared" si="0"/>
        <v>2.8277777777777777E-2</v>
      </c>
      <c r="C20">
        <v>3.5000000000000003E-2</v>
      </c>
      <c r="D20">
        <v>5.0999999999999997E-2</v>
      </c>
      <c r="F20">
        <v>18</v>
      </c>
      <c r="G20" s="13">
        <f t="shared" si="1"/>
        <v>0.10055555555555556</v>
      </c>
      <c r="H20">
        <v>0.27300000000000002</v>
      </c>
      <c r="I20">
        <v>0.26200000000000001</v>
      </c>
    </row>
    <row r="21" spans="1:9" x14ac:dyDescent="0.25">
      <c r="A21">
        <v>19</v>
      </c>
      <c r="B21" s="13">
        <f t="shared" si="0"/>
        <v>2.6789473684210526E-2</v>
      </c>
      <c r="C21">
        <v>3.5000000000000003E-2</v>
      </c>
      <c r="D21">
        <v>5.0999999999999997E-2</v>
      </c>
      <c r="F21">
        <v>19</v>
      </c>
      <c r="G21" s="13">
        <f t="shared" si="1"/>
        <v>9.5263157894736841E-2</v>
      </c>
      <c r="H21">
        <v>0.27300000000000002</v>
      </c>
      <c r="I21">
        <v>0.26200000000000001</v>
      </c>
    </row>
    <row r="22" spans="1:9" x14ac:dyDescent="0.25">
      <c r="A22">
        <v>20</v>
      </c>
      <c r="B22" s="13">
        <f t="shared" si="0"/>
        <v>2.545E-2</v>
      </c>
      <c r="C22">
        <v>3.5000000000000003E-2</v>
      </c>
      <c r="D22">
        <v>5.0999999999999997E-2</v>
      </c>
      <c r="F22">
        <v>20</v>
      </c>
      <c r="G22" s="13">
        <f t="shared" si="1"/>
        <v>9.0499999999999997E-2</v>
      </c>
      <c r="H22">
        <v>0.27300000000000002</v>
      </c>
      <c r="I22">
        <v>0.26200000000000001</v>
      </c>
    </row>
    <row r="23" spans="1:9" x14ac:dyDescent="0.25">
      <c r="A23">
        <v>21</v>
      </c>
      <c r="B23" s="13">
        <f t="shared" si="0"/>
        <v>2.4238095238095239E-2</v>
      </c>
      <c r="C23">
        <v>3.5000000000000003E-2</v>
      </c>
      <c r="D23">
        <v>5.0999999999999997E-2</v>
      </c>
      <c r="F23">
        <v>21</v>
      </c>
      <c r="G23" s="13">
        <f t="shared" si="1"/>
        <v>8.6190476190476192E-2</v>
      </c>
      <c r="H23">
        <v>0.27300000000000002</v>
      </c>
      <c r="I23">
        <v>0.26200000000000001</v>
      </c>
    </row>
    <row r="24" spans="1:9" x14ac:dyDescent="0.25">
      <c r="A24">
        <v>22</v>
      </c>
      <c r="B24" s="13">
        <f t="shared" si="0"/>
        <v>2.3136363636363635E-2</v>
      </c>
      <c r="C24">
        <v>3.5000000000000003E-2</v>
      </c>
      <c r="D24">
        <v>5.0999999999999997E-2</v>
      </c>
      <c r="F24">
        <v>22</v>
      </c>
      <c r="G24" s="13">
        <f t="shared" si="1"/>
        <v>8.2272727272727275E-2</v>
      </c>
      <c r="H24">
        <v>0.27300000000000002</v>
      </c>
      <c r="I24">
        <v>0.26200000000000001</v>
      </c>
    </row>
    <row r="25" spans="1:9" x14ac:dyDescent="0.25">
      <c r="A25">
        <v>23</v>
      </c>
      <c r="B25" s="13">
        <f t="shared" si="0"/>
        <v>2.2130434782608698E-2</v>
      </c>
      <c r="C25">
        <v>3.5000000000000003E-2</v>
      </c>
      <c r="D25">
        <v>5.0999999999999997E-2</v>
      </c>
      <c r="F25">
        <v>23</v>
      </c>
      <c r="G25" s="13">
        <f t="shared" si="1"/>
        <v>7.8695652173913042E-2</v>
      </c>
      <c r="H25">
        <v>0.27300000000000002</v>
      </c>
      <c r="I25">
        <v>0.26200000000000001</v>
      </c>
    </row>
    <row r="26" spans="1:9" x14ac:dyDescent="0.25">
      <c r="A26">
        <v>24</v>
      </c>
      <c r="B26" s="13">
        <f t="shared" si="0"/>
        <v>2.1208333333333333E-2</v>
      </c>
      <c r="C26">
        <v>3.5000000000000003E-2</v>
      </c>
      <c r="D26">
        <v>5.0999999999999997E-2</v>
      </c>
      <c r="F26">
        <v>24</v>
      </c>
      <c r="G26" s="13">
        <f t="shared" si="1"/>
        <v>7.5416666666666674E-2</v>
      </c>
      <c r="H26">
        <v>0.27300000000000002</v>
      </c>
      <c r="I26">
        <v>0.26200000000000001</v>
      </c>
    </row>
    <row r="27" spans="1:9" x14ac:dyDescent="0.25">
      <c r="A27">
        <v>25</v>
      </c>
      <c r="B27" s="13">
        <f t="shared" si="0"/>
        <v>2.036E-2</v>
      </c>
      <c r="C27">
        <v>3.5000000000000003E-2</v>
      </c>
      <c r="D27">
        <v>5.0999999999999997E-2</v>
      </c>
      <c r="F27">
        <v>25</v>
      </c>
      <c r="G27" s="13">
        <f t="shared" si="1"/>
        <v>7.2400000000000006E-2</v>
      </c>
      <c r="H27">
        <v>0.27300000000000002</v>
      </c>
      <c r="I27">
        <v>0.26200000000000001</v>
      </c>
    </row>
    <row r="28" spans="1:9" x14ac:dyDescent="0.25">
      <c r="A28">
        <v>26</v>
      </c>
      <c r="B28" s="13">
        <f t="shared" si="0"/>
        <v>1.9576923076923079E-2</v>
      </c>
      <c r="C28">
        <v>3.5000000000000003E-2</v>
      </c>
      <c r="D28">
        <v>5.0999999999999997E-2</v>
      </c>
      <c r="F28">
        <v>26</v>
      </c>
      <c r="G28" s="13">
        <f t="shared" si="1"/>
        <v>6.9615384615384621E-2</v>
      </c>
      <c r="H28">
        <v>0.27300000000000002</v>
      </c>
      <c r="I28">
        <v>0.26200000000000001</v>
      </c>
    </row>
    <row r="29" spans="1:9" x14ac:dyDescent="0.25">
      <c r="A29">
        <v>27</v>
      </c>
      <c r="B29" s="13">
        <f t="shared" si="0"/>
        <v>1.8851851851851852E-2</v>
      </c>
      <c r="C29">
        <v>3.5000000000000003E-2</v>
      </c>
      <c r="D29">
        <v>5.0999999999999997E-2</v>
      </c>
      <c r="F29">
        <v>27</v>
      </c>
      <c r="G29" s="13">
        <f t="shared" si="1"/>
        <v>6.7037037037037034E-2</v>
      </c>
      <c r="H29">
        <v>0.27300000000000002</v>
      </c>
      <c r="I29">
        <v>0.26200000000000001</v>
      </c>
    </row>
    <row r="30" spans="1:9" x14ac:dyDescent="0.25">
      <c r="A30">
        <v>28</v>
      </c>
      <c r="B30" s="13">
        <f t="shared" si="0"/>
        <v>1.8178571428571429E-2</v>
      </c>
      <c r="C30">
        <v>3.5000000000000003E-2</v>
      </c>
      <c r="D30">
        <v>5.0999999999999997E-2</v>
      </c>
      <c r="F30">
        <v>28</v>
      </c>
      <c r="G30" s="13">
        <f t="shared" si="1"/>
        <v>6.4642857142857141E-2</v>
      </c>
      <c r="H30">
        <v>0.27300000000000002</v>
      </c>
      <c r="I30">
        <v>0.26200000000000001</v>
      </c>
    </row>
  </sheetData>
  <mergeCells count="2">
    <mergeCell ref="A1:D1"/>
    <mergeCell ref="F1:I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 </vt:lpstr>
      <vt:lpstr>Buy Back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kts209</dc:creator>
  <cp:lastModifiedBy>kts209</cp:lastModifiedBy>
  <dcterms:created xsi:type="dcterms:W3CDTF">2016-12-01T01:17:59Z</dcterms:created>
  <dcterms:modified xsi:type="dcterms:W3CDTF">2016-12-08T04:32:16Z</dcterms:modified>
</cp:coreProperties>
</file>