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E115\Lab10\"/>
    </mc:Choice>
  </mc:AlternateContent>
  <bookViews>
    <workbookView xWindow="0" yWindow="0" windowWidth="19200" windowHeight="11595"/>
  </bookViews>
  <sheets>
    <sheet name="Raw Data" sheetId="2" r:id="rId1"/>
    <sheet name="Concentration Analysis" sheetId="1" r:id="rId2"/>
    <sheet name="Chart1" sheetId="6" r:id="rId3"/>
    <sheet name="Venelation Rate Analysis" sheetId="4" r:id="rId4"/>
    <sheet name="Graph" sheetId="7" r:id="rId5"/>
    <sheet name="Sheet1" sheetId="8" r:id="rId6"/>
  </sheets>
  <calcPr calcId="152511"/>
</workbook>
</file>

<file path=xl/calcChain.xml><?xml version="1.0" encoding="utf-8"?>
<calcChain xmlns="http://schemas.openxmlformats.org/spreadsheetml/2006/main">
  <c r="E2" i="4" l="1"/>
  <c r="C3" i="4"/>
  <c r="E3" i="4" s="1"/>
  <c r="F3"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2" i="4"/>
  <c r="C4" i="4" l="1"/>
  <c r="F2"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E4" i="4" l="1"/>
  <c r="C5" i="4"/>
  <c r="C6" i="4" l="1"/>
  <c r="E5" i="4"/>
  <c r="C7" i="4" l="1"/>
  <c r="E6" i="4"/>
  <c r="C8" i="4" l="1"/>
  <c r="E7" i="4"/>
  <c r="C9" i="4" l="1"/>
  <c r="E8" i="4"/>
  <c r="C10" i="4" l="1"/>
  <c r="E9" i="4"/>
  <c r="C11" i="4" l="1"/>
  <c r="E10" i="4"/>
  <c r="C12" i="4" l="1"/>
  <c r="E11" i="4"/>
  <c r="C13" i="4" l="1"/>
  <c r="E12" i="4"/>
  <c r="C14" i="4" l="1"/>
  <c r="E13" i="4"/>
  <c r="C15" i="4" l="1"/>
  <c r="E14" i="4"/>
  <c r="C16" i="4" l="1"/>
  <c r="E15" i="4"/>
  <c r="C17" i="4" l="1"/>
  <c r="E16" i="4"/>
  <c r="C18" i="4" l="1"/>
  <c r="E17" i="4"/>
  <c r="C19" i="4" l="1"/>
  <c r="E18" i="4"/>
  <c r="C20" i="4" l="1"/>
  <c r="E19" i="4"/>
  <c r="C21" i="4" l="1"/>
  <c r="E20" i="4"/>
  <c r="C22" i="4" l="1"/>
  <c r="E21" i="4"/>
  <c r="C23" i="4" l="1"/>
  <c r="E22" i="4"/>
  <c r="C24" i="4" l="1"/>
  <c r="E23" i="4"/>
  <c r="C25" i="4" l="1"/>
  <c r="E24" i="4"/>
  <c r="C26" i="4" l="1"/>
  <c r="E25" i="4"/>
  <c r="C27" i="4" l="1"/>
  <c r="E26" i="4"/>
  <c r="C28" i="4" l="1"/>
  <c r="E27" i="4"/>
  <c r="C29" i="4" l="1"/>
  <c r="E28" i="4"/>
  <c r="C30" i="4" l="1"/>
  <c r="E29" i="4"/>
  <c r="C31" i="4" l="1"/>
  <c r="E30" i="4"/>
  <c r="C32" i="4" l="1"/>
  <c r="E31" i="4"/>
  <c r="C33" i="4" l="1"/>
  <c r="E32" i="4"/>
  <c r="C34" i="4" l="1"/>
  <c r="E33" i="4"/>
  <c r="C35" i="4" l="1"/>
  <c r="E34" i="4"/>
  <c r="C36" i="4" l="1"/>
  <c r="E35" i="4"/>
  <c r="C37" i="4" l="1"/>
  <c r="E36" i="4"/>
  <c r="C38" i="4" l="1"/>
  <c r="E37" i="4"/>
  <c r="C39" i="4" l="1"/>
  <c r="E39" i="4" s="1"/>
  <c r="E38" i="4"/>
</calcChain>
</file>

<file path=xl/sharedStrings.xml><?xml version="1.0" encoding="utf-8"?>
<sst xmlns="http://schemas.openxmlformats.org/spreadsheetml/2006/main" count="45" uniqueCount="40">
  <si>
    <t>Plot Title: Media Room in Sunset</t>
  </si>
  <si>
    <t>#</t>
  </si>
  <si>
    <t>Date Time, GMT-07:00</t>
  </si>
  <si>
    <t>CO2, ppm (LGR S/N: 1279119, SEN S/N: 1279119, LBL: Carbon Dioxide)</t>
  </si>
  <si>
    <t>Host Connected (LGR S/N: 1279119)</t>
  </si>
  <si>
    <t>End Of File (LGR S/N: 1279119)</t>
  </si>
  <si>
    <t>Logged</t>
  </si>
  <si>
    <t>Dakotah Titlon</t>
  </si>
  <si>
    <t>E 115</t>
  </si>
  <si>
    <t>Input Parameters</t>
  </si>
  <si>
    <t>Measured Outside CO2</t>
  </si>
  <si>
    <t>Assumed</t>
  </si>
  <si>
    <t>Correlation Factor</t>
  </si>
  <si>
    <t>Volume of Room</t>
  </si>
  <si>
    <t>Room Capacity</t>
  </si>
  <si>
    <t>Corrected Concentration</t>
  </si>
  <si>
    <t xml:space="preserve">Measured </t>
  </si>
  <si>
    <t>minutes</t>
  </si>
  <si>
    <t>Measured Outside CO2(ppm)</t>
  </si>
  <si>
    <t>Assumed(ppm)</t>
  </si>
  <si>
    <t>Room Capacity(ppl)</t>
  </si>
  <si>
    <t>Time</t>
  </si>
  <si>
    <t>Expiermental Time</t>
  </si>
  <si>
    <t>ln</t>
  </si>
  <si>
    <t>Actual CO2</t>
  </si>
  <si>
    <t xml:space="preserve">Measurment </t>
  </si>
  <si>
    <t>Input Parameters:</t>
  </si>
  <si>
    <t>Calculations:</t>
  </si>
  <si>
    <t>Air Exchange [1/hr]</t>
  </si>
  <si>
    <t>Time to Remove non- reactive chem</t>
  </si>
  <si>
    <t>Ventilation Rate[ft3/min/person]</t>
  </si>
  <si>
    <t>Volume of Room(ft^3)</t>
  </si>
  <si>
    <t>0.1413 1/h</t>
  </si>
  <si>
    <t>I recommend that students in doors keep their windows open, keep their doors open and maybe have a fan on while you are in the room.</t>
  </si>
  <si>
    <t>1. What is the air exchange rate (λ) of the room you tested?  Be sure to include the units for the air exchange rate in your answer.</t>
  </si>
  <si>
    <t>2. In general it takes 3/λ hours to remove a non-reactive chemical from indoor air. Based on this time, what recommendations would you make to the occupants of the room?</t>
  </si>
  <si>
    <t>3. Compare your ventilation rate for a typical number of occupants to the ASHRAE recommended ventilation rate. Based on this comparison, are the occupants wasting energy heating and cooling the air or are the occupants being too cheap and not supplying enough air? Justify your answer.</t>
  </si>
  <si>
    <t xml:space="preserve">The ASHRAE recommended ventilation rate is 15, so rate of 0.1413 is very bad. Students in the dorm are being to cheap to buy fans and other ventaltion devices to pevent such small rates. </t>
  </si>
  <si>
    <t xml:space="preserve">With one person in the room the ventilation rate is still small and does not meet ASHRAE recommendations. </t>
  </si>
  <si>
    <t>4. Given the ASHRAE standard ventilation standard, what is the maximum number of people you would recommend having in this room at one time?  Use your model to determine this number.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</si>
</sst>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rgb="FF333333"/>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22" fontId="0" fillId="0" borderId="0" xfId="0" applyNumberFormat="1"/>
    <xf numFmtId="14" fontId="0" fillId="0" borderId="0" xfId="0" applyNumberFormat="1" applyAlignment="1">
      <alignment horizontal="left"/>
    </xf>
    <xf numFmtId="0" fontId="18" fillId="0" borderId="0" xfId="0" applyFont="1"/>
    <xf numFmtId="0" fontId="0" fillId="0" borderId="0" xfId="0" applyAlignment="1">
      <alignment horizontal="left" indent="1"/>
    </xf>
    <xf numFmtId="0" fontId="19"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Concentration</a:t>
            </a:r>
            <a:r>
              <a:rPr lang="en-US" baseline="0"/>
              <a:t> in Room</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'Raw Data'!$D$2:$D$96</c:f>
              <c:numCache>
                <c:formatCode>General</c:formatCode>
                <c:ptCount val="9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numCache>
            </c:numRef>
          </c:xVal>
          <c:yVal>
            <c:numRef>
              <c:f>'Raw Data'!$F$2:$F$96</c:f>
              <c:numCache>
                <c:formatCode>General</c:formatCode>
                <c:ptCount val="95"/>
                <c:pt idx="0">
                  <c:v>835.4</c:v>
                </c:pt>
                <c:pt idx="1">
                  <c:v>613.20000000000005</c:v>
                </c:pt>
                <c:pt idx="2">
                  <c:v>362.8</c:v>
                </c:pt>
                <c:pt idx="3">
                  <c:v>1131.5</c:v>
                </c:pt>
                <c:pt idx="4">
                  <c:v>474</c:v>
                </c:pt>
                <c:pt idx="5">
                  <c:v>384.8</c:v>
                </c:pt>
                <c:pt idx="6">
                  <c:v>414.1</c:v>
                </c:pt>
                <c:pt idx="7">
                  <c:v>399.5</c:v>
                </c:pt>
                <c:pt idx="8">
                  <c:v>390.3</c:v>
                </c:pt>
                <c:pt idx="9">
                  <c:v>386</c:v>
                </c:pt>
                <c:pt idx="10">
                  <c:v>553.29999999999995</c:v>
                </c:pt>
                <c:pt idx="11">
                  <c:v>665</c:v>
                </c:pt>
                <c:pt idx="12">
                  <c:v>660.2</c:v>
                </c:pt>
                <c:pt idx="13">
                  <c:v>663.8</c:v>
                </c:pt>
                <c:pt idx="14">
                  <c:v>740.7</c:v>
                </c:pt>
                <c:pt idx="15">
                  <c:v>834.2</c:v>
                </c:pt>
                <c:pt idx="16">
                  <c:v>945.9</c:v>
                </c:pt>
                <c:pt idx="17">
                  <c:v>958.09999999999991</c:v>
                </c:pt>
                <c:pt idx="18">
                  <c:v>950.1</c:v>
                </c:pt>
                <c:pt idx="19">
                  <c:v>945.3</c:v>
                </c:pt>
                <c:pt idx="20">
                  <c:v>941</c:v>
                </c:pt>
                <c:pt idx="21">
                  <c:v>950.1</c:v>
                </c:pt>
                <c:pt idx="22">
                  <c:v>982.5</c:v>
                </c:pt>
                <c:pt idx="23">
                  <c:v>1168.7</c:v>
                </c:pt>
                <c:pt idx="24">
                  <c:v>1179.7</c:v>
                </c:pt>
                <c:pt idx="25">
                  <c:v>1196.8</c:v>
                </c:pt>
                <c:pt idx="26">
                  <c:v>1213.9000000000001</c:v>
                </c:pt>
                <c:pt idx="27">
                  <c:v>1232.2</c:v>
                </c:pt>
                <c:pt idx="28">
                  <c:v>1260.9000000000001</c:v>
                </c:pt>
                <c:pt idx="29">
                  <c:v>1307.3</c:v>
                </c:pt>
                <c:pt idx="30">
                  <c:v>1331.1</c:v>
                </c:pt>
                <c:pt idx="31">
                  <c:v>1375.7</c:v>
                </c:pt>
                <c:pt idx="32">
                  <c:v>1399.5</c:v>
                </c:pt>
                <c:pt idx="33">
                  <c:v>1437.3</c:v>
                </c:pt>
                <c:pt idx="34">
                  <c:v>1478.8</c:v>
                </c:pt>
                <c:pt idx="35">
                  <c:v>1500.8</c:v>
                </c:pt>
                <c:pt idx="36">
                  <c:v>1542.3</c:v>
                </c:pt>
                <c:pt idx="37">
                  <c:v>1660.8</c:v>
                </c:pt>
                <c:pt idx="38">
                  <c:v>1695</c:v>
                </c:pt>
                <c:pt idx="39">
                  <c:v>1698</c:v>
                </c:pt>
                <c:pt idx="40">
                  <c:v>1721.2</c:v>
                </c:pt>
                <c:pt idx="41">
                  <c:v>1767</c:v>
                </c:pt>
                <c:pt idx="42">
                  <c:v>1782.9</c:v>
                </c:pt>
                <c:pt idx="43">
                  <c:v>1801.2</c:v>
                </c:pt>
                <c:pt idx="44">
                  <c:v>1826.8</c:v>
                </c:pt>
                <c:pt idx="45">
                  <c:v>1836.6</c:v>
                </c:pt>
                <c:pt idx="46">
                  <c:v>1838.4</c:v>
                </c:pt>
                <c:pt idx="47">
                  <c:v>1844.5</c:v>
                </c:pt>
                <c:pt idx="48">
                  <c:v>1853.7</c:v>
                </c:pt>
                <c:pt idx="49">
                  <c:v>1856.7</c:v>
                </c:pt>
                <c:pt idx="50">
                  <c:v>1858.6</c:v>
                </c:pt>
                <c:pt idx="51">
                  <c:v>1862.8</c:v>
                </c:pt>
                <c:pt idx="52">
                  <c:v>1865.3</c:v>
                </c:pt>
                <c:pt idx="53">
                  <c:v>1865.3</c:v>
                </c:pt>
                <c:pt idx="54">
                  <c:v>1865.3</c:v>
                </c:pt>
                <c:pt idx="55">
                  <c:v>1860.4</c:v>
                </c:pt>
                <c:pt idx="56">
                  <c:v>1856.1</c:v>
                </c:pt>
                <c:pt idx="57">
                  <c:v>1850.6</c:v>
                </c:pt>
                <c:pt idx="58">
                  <c:v>1852.5</c:v>
                </c:pt>
                <c:pt idx="59">
                  <c:v>1854.3</c:v>
                </c:pt>
                <c:pt idx="60">
                  <c:v>1853.7</c:v>
                </c:pt>
                <c:pt idx="61">
                  <c:v>1846.4</c:v>
                </c:pt>
                <c:pt idx="62">
                  <c:v>1839</c:v>
                </c:pt>
                <c:pt idx="63">
                  <c:v>1832.3</c:v>
                </c:pt>
                <c:pt idx="64">
                  <c:v>1828</c:v>
                </c:pt>
                <c:pt idx="65">
                  <c:v>1824.4</c:v>
                </c:pt>
                <c:pt idx="66">
                  <c:v>1820.1</c:v>
                </c:pt>
                <c:pt idx="67">
                  <c:v>1816.4</c:v>
                </c:pt>
                <c:pt idx="68">
                  <c:v>1810.3</c:v>
                </c:pt>
                <c:pt idx="69">
                  <c:v>1804.8</c:v>
                </c:pt>
                <c:pt idx="70">
                  <c:v>1797.5</c:v>
                </c:pt>
                <c:pt idx="71">
                  <c:v>1790.8</c:v>
                </c:pt>
                <c:pt idx="72">
                  <c:v>1782.3</c:v>
                </c:pt>
                <c:pt idx="73">
                  <c:v>1778.6</c:v>
                </c:pt>
                <c:pt idx="74">
                  <c:v>1770.7</c:v>
                </c:pt>
                <c:pt idx="75">
                  <c:v>1768.8</c:v>
                </c:pt>
                <c:pt idx="76">
                  <c:v>1768.8</c:v>
                </c:pt>
                <c:pt idx="77">
                  <c:v>1763.9</c:v>
                </c:pt>
                <c:pt idx="78">
                  <c:v>1762.7</c:v>
                </c:pt>
                <c:pt idx="79">
                  <c:v>1752.3</c:v>
                </c:pt>
                <c:pt idx="80">
                  <c:v>1755.4</c:v>
                </c:pt>
                <c:pt idx="81">
                  <c:v>1154.0999999999999</c:v>
                </c:pt>
                <c:pt idx="82">
                  <c:v>768.2</c:v>
                </c:pt>
                <c:pt idx="83">
                  <c:v>619.9</c:v>
                </c:pt>
                <c:pt idx="84">
                  <c:v>499</c:v>
                </c:pt>
                <c:pt idx="85">
                  <c:v>394</c:v>
                </c:pt>
                <c:pt idx="86">
                  <c:v>423.3</c:v>
                </c:pt>
                <c:pt idx="87">
                  <c:v>401.3</c:v>
                </c:pt>
                <c:pt idx="88">
                  <c:v>481.9</c:v>
                </c:pt>
                <c:pt idx="89">
                  <c:v>412.3</c:v>
                </c:pt>
                <c:pt idx="90">
                  <c:v>406.2</c:v>
                </c:pt>
                <c:pt idx="91">
                  <c:v>411.1</c:v>
                </c:pt>
                <c:pt idx="92">
                  <c:v>544.20000000000005</c:v>
                </c:pt>
                <c:pt idx="93">
                  <c:v>-70</c:v>
                </c:pt>
                <c:pt idx="94">
                  <c:v>-70</c:v>
                </c:pt>
              </c:numCache>
            </c:numRef>
          </c:yVal>
          <c:smooth val="0"/>
          <c:extLst xmlns:c16r2="http://schemas.microsoft.com/office/drawing/2015/06/chart">
            <c:ext xmlns:c16="http://schemas.microsoft.com/office/drawing/2014/chart" uri="{C3380CC4-5D6E-409C-BE32-E72D297353CC}">
              <c16:uniqueId val="{00000000-2940-4C80-97A4-CC5C5E476769}"/>
            </c:ext>
          </c:extLst>
        </c:ser>
        <c:dLbls>
          <c:showLegendKey val="0"/>
          <c:showVal val="0"/>
          <c:showCatName val="0"/>
          <c:showSerName val="0"/>
          <c:showPercent val="0"/>
          <c:showBubbleSize val="0"/>
        </c:dLbls>
        <c:axId val="773238320"/>
        <c:axId val="773238712"/>
      </c:scatterChart>
      <c:valAx>
        <c:axId val="773238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r>
                  <a:rPr lang="en-US" baseline="0"/>
                  <a:t> (Min)</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238712"/>
        <c:crosses val="autoZero"/>
        <c:crossBetween val="midCat"/>
      </c:valAx>
      <c:valAx>
        <c:axId val="773238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Actual CO2 (ppm)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2383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Venelation Rate Graph</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0.1450676897785273"/>
                  <c:y val="-6.372753250057193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'Venelation Rate Analysis'!$E$2:$E$27</c:f>
              <c:numCache>
                <c:formatCode>General</c:formatCode>
                <c:ptCount val="26"/>
                <c:pt idx="0">
                  <c:v>0</c:v>
                </c:pt>
                <c:pt idx="1">
                  <c:v>1.6666666666666666E-2</c:v>
                </c:pt>
                <c:pt idx="2">
                  <c:v>3.3333333333333333E-2</c:v>
                </c:pt>
                <c:pt idx="3">
                  <c:v>0.05</c:v>
                </c:pt>
                <c:pt idx="4">
                  <c:v>6.6666666666666666E-2</c:v>
                </c:pt>
                <c:pt idx="5">
                  <c:v>8.3333333333333329E-2</c:v>
                </c:pt>
                <c:pt idx="6">
                  <c:v>0.1</c:v>
                </c:pt>
                <c:pt idx="7">
                  <c:v>0.11666666666666667</c:v>
                </c:pt>
                <c:pt idx="8">
                  <c:v>0.13333333333333333</c:v>
                </c:pt>
                <c:pt idx="9">
                  <c:v>0.15</c:v>
                </c:pt>
                <c:pt idx="10">
                  <c:v>0.16666666666666666</c:v>
                </c:pt>
                <c:pt idx="11">
                  <c:v>0.18333333333333332</c:v>
                </c:pt>
                <c:pt idx="12">
                  <c:v>0.2</c:v>
                </c:pt>
                <c:pt idx="13">
                  <c:v>0.21666666666666667</c:v>
                </c:pt>
                <c:pt idx="14">
                  <c:v>0.23333333333333334</c:v>
                </c:pt>
                <c:pt idx="15">
                  <c:v>0.25</c:v>
                </c:pt>
                <c:pt idx="16">
                  <c:v>0.26666666666666666</c:v>
                </c:pt>
                <c:pt idx="17">
                  <c:v>0.28333333333333333</c:v>
                </c:pt>
                <c:pt idx="18">
                  <c:v>0.3</c:v>
                </c:pt>
                <c:pt idx="19">
                  <c:v>0.31666666666666665</c:v>
                </c:pt>
                <c:pt idx="20">
                  <c:v>0.33333333333333331</c:v>
                </c:pt>
                <c:pt idx="21">
                  <c:v>0.35</c:v>
                </c:pt>
                <c:pt idx="22">
                  <c:v>0.36666666666666664</c:v>
                </c:pt>
                <c:pt idx="23">
                  <c:v>0.38333333333333336</c:v>
                </c:pt>
                <c:pt idx="24">
                  <c:v>0.4</c:v>
                </c:pt>
                <c:pt idx="25">
                  <c:v>0.41666666666666669</c:v>
                </c:pt>
              </c:numCache>
            </c:numRef>
          </c:xVal>
          <c:yVal>
            <c:numRef>
              <c:f>'Venelation Rate Analysis'!$F$2:$F$27</c:f>
              <c:numCache>
                <c:formatCode>General</c:formatCode>
                <c:ptCount val="26"/>
                <c:pt idx="0">
                  <c:v>0</c:v>
                </c:pt>
                <c:pt idx="1">
                  <c:v>2.6303797005749587E-3</c:v>
                </c:pt>
                <c:pt idx="2">
                  <c:v>4.9443858454641899E-3</c:v>
                </c:pt>
                <c:pt idx="3">
                  <c:v>7.9119872355871024E-3</c:v>
                </c:pt>
                <c:pt idx="4">
                  <c:v>6.8858198802749558E-3</c:v>
                </c:pt>
                <c:pt idx="5">
                  <c:v>5.9146317171795693E-3</c:v>
                </c:pt>
                <c:pt idx="6">
                  <c:v>6.2382563154733412E-3</c:v>
                </c:pt>
                <c:pt idx="7">
                  <c:v>1.0184100736736472E-2</c:v>
                </c:pt>
                <c:pt idx="8">
                  <c:v>1.419995244619586E-2</c:v>
                </c:pt>
                <c:pt idx="9">
                  <c:v>1.7849889764387613E-2</c:v>
                </c:pt>
                <c:pt idx="10">
                  <c:v>2.0199425036421598E-2</c:v>
                </c:pt>
                <c:pt idx="11">
                  <c:v>2.2170732212971462E-2</c:v>
                </c:pt>
                <c:pt idx="12">
                  <c:v>2.453045343415507E-2</c:v>
                </c:pt>
                <c:pt idx="13">
                  <c:v>2.6565377826720828E-2</c:v>
                </c:pt>
                <c:pt idx="14">
                  <c:v>2.9929320668618718E-2</c:v>
                </c:pt>
                <c:pt idx="15">
                  <c:v>3.2972115746777213E-2</c:v>
                </c:pt>
                <c:pt idx="16">
                  <c:v>3.7025087455315103E-2</c:v>
                </c:pt>
                <c:pt idx="17">
                  <c:v>4.0759450683706497E-2</c:v>
                </c:pt>
                <c:pt idx="18">
                  <c:v>4.5517233020711527E-2</c:v>
                </c:pt>
                <c:pt idx="19">
                  <c:v>4.7595360084977251E-2</c:v>
                </c:pt>
                <c:pt idx="20">
                  <c:v>5.2046949438345674E-2</c:v>
                </c:pt>
                <c:pt idx="21">
                  <c:v>5.3120547507280361E-2</c:v>
                </c:pt>
                <c:pt idx="22">
                  <c:v>5.3120547507280361E-2</c:v>
                </c:pt>
                <c:pt idx="23">
                  <c:v>5.5894631433085394E-2</c:v>
                </c:pt>
                <c:pt idx="24">
                  <c:v>5.6575173624609114E-2</c:v>
                </c:pt>
                <c:pt idx="25">
                  <c:v>6.2492687336143576E-2</c:v>
                </c:pt>
              </c:numCache>
            </c:numRef>
          </c:yVal>
          <c:smooth val="0"/>
          <c:extLst xmlns:c16r2="http://schemas.microsoft.com/office/drawing/2015/06/chart">
            <c:ext xmlns:c16="http://schemas.microsoft.com/office/drawing/2014/chart" uri="{C3380CC4-5D6E-409C-BE32-E72D297353CC}">
              <c16:uniqueId val="{00000000-F716-44DD-8F17-83A5C4A65828}"/>
            </c:ext>
          </c:extLst>
        </c:ser>
        <c:dLbls>
          <c:showLegendKey val="0"/>
          <c:showVal val="0"/>
          <c:showCatName val="0"/>
          <c:showSerName val="0"/>
          <c:showPercent val="0"/>
          <c:showBubbleSize val="0"/>
        </c:dLbls>
        <c:axId val="773239496"/>
        <c:axId val="773239888"/>
      </c:scatterChart>
      <c:valAx>
        <c:axId val="7732394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Expiermental</a:t>
                </a:r>
                <a:r>
                  <a:rPr lang="en-US" baseline="0"/>
                  <a:t> Time (min)</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239888"/>
        <c:crosses val="autoZero"/>
        <c:crossBetween val="midCat"/>
      </c:valAx>
      <c:valAx>
        <c:axId val="773239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Air</a:t>
                </a:r>
                <a:r>
                  <a:rPr lang="en-US" baseline="0"/>
                  <a:t> Exchange Rate (1/time)</a:t>
                </a:r>
                <a:endParaRPr lang="en-US"/>
              </a:p>
            </c:rich>
          </c:tx>
          <c:layout>
            <c:manualLayout>
              <c:xMode val="edge"/>
              <c:yMode val="edge"/>
              <c:x val="2.0540105422264365E-2"/>
              <c:y val="0.477464006038004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2394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zoomScale="111" workbookViewId="0" zoomToFit="1"/>
  </sheetViews>
  <pageMargins left="0.7" right="0.7" top="0.75" bottom="0.75" header="0.3" footer="0.3"/>
  <pageSetup orientation="landscape" horizontalDpi="1200" verticalDpi="1200" r:id="rId1"/>
  <drawing r:id="rId2"/>
</chartsheet>
</file>

<file path=xl/chartsheets/sheet2.xml><?xml version="1.0" encoding="utf-8"?>
<chartsheet xmlns="http://schemas.openxmlformats.org/spreadsheetml/2006/main" xmlns:r="http://schemas.openxmlformats.org/officeDocument/2006/relationships">
  <sheetPr/>
  <sheetViews>
    <sheetView zoomScale="111" workbookViewId="0" zoomToFit="1"/>
  </sheetViews>
  <pageMargins left="0.7" right="0.7" top="0.75" bottom="0.75" header="0.3" footer="0.3"/>
  <pageSetup orientation="landscape" horizontalDpi="1200" verticalDpi="120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58311" cy="628135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311" cy="628135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tabSelected="1" workbookViewId="0">
      <selection activeCell="F54" sqref="F54"/>
    </sheetView>
  </sheetViews>
  <sheetFormatPr defaultRowHeight="15" x14ac:dyDescent="0.25"/>
  <cols>
    <col min="1" max="1" width="18.140625" customWidth="1"/>
    <col min="2" max="2" width="10.7109375" customWidth="1"/>
    <col min="5" max="5" width="10.42578125" customWidth="1"/>
    <col min="6" max="6" width="23.7109375" customWidth="1"/>
  </cols>
  <sheetData>
    <row r="1" spans="1:6" x14ac:dyDescent="0.25">
      <c r="D1" t="s">
        <v>17</v>
      </c>
      <c r="E1" t="s">
        <v>16</v>
      </c>
      <c r="F1" t="s">
        <v>15</v>
      </c>
    </row>
    <row r="2" spans="1:6" x14ac:dyDescent="0.25">
      <c r="A2" t="s">
        <v>7</v>
      </c>
      <c r="D2">
        <v>1</v>
      </c>
      <c r="E2">
        <v>905.4</v>
      </c>
      <c r="F2">
        <f>E2-$B$10</f>
        <v>835.4</v>
      </c>
    </row>
    <row r="3" spans="1:6" x14ac:dyDescent="0.25">
      <c r="A3" t="s">
        <v>8</v>
      </c>
      <c r="D3">
        <v>2</v>
      </c>
      <c r="E3">
        <v>683.2</v>
      </c>
      <c r="F3">
        <f t="shared" ref="F3:F66" si="0">E3-$B$10</f>
        <v>613.20000000000005</v>
      </c>
    </row>
    <row r="4" spans="1:6" x14ac:dyDescent="0.25">
      <c r="A4" s="2">
        <v>42663</v>
      </c>
      <c r="D4">
        <v>3</v>
      </c>
      <c r="E4">
        <v>432.8</v>
      </c>
      <c r="F4">
        <f t="shared" si="0"/>
        <v>362.8</v>
      </c>
    </row>
    <row r="5" spans="1:6" x14ac:dyDescent="0.25">
      <c r="D5">
        <v>4</v>
      </c>
      <c r="E5">
        <v>1201.5</v>
      </c>
      <c r="F5">
        <f t="shared" si="0"/>
        <v>1131.5</v>
      </c>
    </row>
    <row r="6" spans="1:6" x14ac:dyDescent="0.25">
      <c r="D6">
        <v>5</v>
      </c>
      <c r="E6">
        <v>544</v>
      </c>
      <c r="F6">
        <f t="shared" si="0"/>
        <v>474</v>
      </c>
    </row>
    <row r="7" spans="1:6" x14ac:dyDescent="0.25">
      <c r="A7" t="s">
        <v>9</v>
      </c>
      <c r="D7">
        <v>6</v>
      </c>
      <c r="E7">
        <v>454.8</v>
      </c>
      <c r="F7">
        <f t="shared" si="0"/>
        <v>384.8</v>
      </c>
    </row>
    <row r="8" spans="1:6" x14ac:dyDescent="0.25">
      <c r="A8" s="3" t="s">
        <v>10</v>
      </c>
      <c r="B8" s="4">
        <v>470</v>
      </c>
      <c r="D8">
        <v>7</v>
      </c>
      <c r="E8">
        <v>484.1</v>
      </c>
      <c r="F8">
        <f t="shared" si="0"/>
        <v>414.1</v>
      </c>
    </row>
    <row r="9" spans="1:6" x14ac:dyDescent="0.25">
      <c r="A9" t="s">
        <v>11</v>
      </c>
      <c r="B9" s="4">
        <v>400</v>
      </c>
      <c r="D9">
        <v>8</v>
      </c>
      <c r="E9">
        <v>469.5</v>
      </c>
      <c r="F9">
        <f t="shared" si="0"/>
        <v>399.5</v>
      </c>
    </row>
    <row r="10" spans="1:6" x14ac:dyDescent="0.25">
      <c r="A10" t="s">
        <v>12</v>
      </c>
      <c r="B10" s="4">
        <v>70</v>
      </c>
      <c r="D10">
        <v>9</v>
      </c>
      <c r="E10">
        <v>460.3</v>
      </c>
      <c r="F10">
        <f t="shared" si="0"/>
        <v>390.3</v>
      </c>
    </row>
    <row r="11" spans="1:6" x14ac:dyDescent="0.25">
      <c r="A11" t="s">
        <v>13</v>
      </c>
      <c r="B11" s="4">
        <v>1329.9</v>
      </c>
      <c r="D11">
        <v>10</v>
      </c>
      <c r="E11">
        <v>456</v>
      </c>
      <c r="F11">
        <f t="shared" si="0"/>
        <v>386</v>
      </c>
    </row>
    <row r="12" spans="1:6" x14ac:dyDescent="0.25">
      <c r="A12" t="s">
        <v>14</v>
      </c>
      <c r="B12" s="4">
        <v>2</v>
      </c>
      <c r="D12">
        <v>11</v>
      </c>
      <c r="E12">
        <v>623.29999999999995</v>
      </c>
      <c r="F12">
        <f t="shared" si="0"/>
        <v>553.29999999999995</v>
      </c>
    </row>
    <row r="13" spans="1:6" x14ac:dyDescent="0.25">
      <c r="D13">
        <v>12</v>
      </c>
      <c r="E13">
        <v>735</v>
      </c>
      <c r="F13">
        <f t="shared" si="0"/>
        <v>665</v>
      </c>
    </row>
    <row r="14" spans="1:6" x14ac:dyDescent="0.25">
      <c r="D14">
        <v>13</v>
      </c>
      <c r="E14">
        <v>730.2</v>
      </c>
      <c r="F14">
        <f t="shared" si="0"/>
        <v>660.2</v>
      </c>
    </row>
    <row r="15" spans="1:6" x14ac:dyDescent="0.25">
      <c r="D15">
        <v>14</v>
      </c>
      <c r="E15">
        <v>733.8</v>
      </c>
      <c r="F15">
        <f t="shared" si="0"/>
        <v>663.8</v>
      </c>
    </row>
    <row r="16" spans="1:6" x14ac:dyDescent="0.25">
      <c r="D16">
        <v>15</v>
      </c>
      <c r="E16">
        <v>810.7</v>
      </c>
      <c r="F16">
        <f t="shared" si="0"/>
        <v>740.7</v>
      </c>
    </row>
    <row r="17" spans="4:6" x14ac:dyDescent="0.25">
      <c r="D17">
        <v>16</v>
      </c>
      <c r="E17">
        <v>904.2</v>
      </c>
      <c r="F17">
        <f t="shared" si="0"/>
        <v>834.2</v>
      </c>
    </row>
    <row r="18" spans="4:6" x14ac:dyDescent="0.25">
      <c r="D18">
        <v>17</v>
      </c>
      <c r="E18">
        <v>1015.9</v>
      </c>
      <c r="F18">
        <f t="shared" si="0"/>
        <v>945.9</v>
      </c>
    </row>
    <row r="19" spans="4:6" x14ac:dyDescent="0.25">
      <c r="D19">
        <v>18</v>
      </c>
      <c r="E19">
        <v>1028.0999999999999</v>
      </c>
      <c r="F19">
        <f t="shared" si="0"/>
        <v>958.09999999999991</v>
      </c>
    </row>
    <row r="20" spans="4:6" x14ac:dyDescent="0.25">
      <c r="D20">
        <v>19</v>
      </c>
      <c r="E20">
        <v>1020.1</v>
      </c>
      <c r="F20">
        <f t="shared" si="0"/>
        <v>950.1</v>
      </c>
    </row>
    <row r="21" spans="4:6" x14ac:dyDescent="0.25">
      <c r="D21">
        <v>20</v>
      </c>
      <c r="E21">
        <v>1015.3</v>
      </c>
      <c r="F21">
        <f t="shared" si="0"/>
        <v>945.3</v>
      </c>
    </row>
    <row r="22" spans="4:6" x14ac:dyDescent="0.25">
      <c r="D22">
        <v>21</v>
      </c>
      <c r="E22">
        <v>1011</v>
      </c>
      <c r="F22">
        <f t="shared" si="0"/>
        <v>941</v>
      </c>
    </row>
    <row r="23" spans="4:6" x14ac:dyDescent="0.25">
      <c r="D23">
        <v>22</v>
      </c>
      <c r="E23">
        <v>1020.1</v>
      </c>
      <c r="F23">
        <f t="shared" si="0"/>
        <v>950.1</v>
      </c>
    </row>
    <row r="24" spans="4:6" x14ac:dyDescent="0.25">
      <c r="D24">
        <v>23</v>
      </c>
      <c r="E24">
        <v>1052.5</v>
      </c>
      <c r="F24">
        <f t="shared" si="0"/>
        <v>982.5</v>
      </c>
    </row>
    <row r="25" spans="4:6" x14ac:dyDescent="0.25">
      <c r="D25">
        <v>24</v>
      </c>
      <c r="E25">
        <v>1238.7</v>
      </c>
      <c r="F25">
        <f t="shared" si="0"/>
        <v>1168.7</v>
      </c>
    </row>
    <row r="26" spans="4:6" x14ac:dyDescent="0.25">
      <c r="D26">
        <v>25</v>
      </c>
      <c r="E26">
        <v>1249.7</v>
      </c>
      <c r="F26">
        <f t="shared" si="0"/>
        <v>1179.7</v>
      </c>
    </row>
    <row r="27" spans="4:6" x14ac:dyDescent="0.25">
      <c r="D27">
        <v>26</v>
      </c>
      <c r="E27">
        <v>1266.8</v>
      </c>
      <c r="F27">
        <f t="shared" si="0"/>
        <v>1196.8</v>
      </c>
    </row>
    <row r="28" spans="4:6" x14ac:dyDescent="0.25">
      <c r="D28">
        <v>27</v>
      </c>
      <c r="E28">
        <v>1283.9000000000001</v>
      </c>
      <c r="F28">
        <f t="shared" si="0"/>
        <v>1213.9000000000001</v>
      </c>
    </row>
    <row r="29" spans="4:6" x14ac:dyDescent="0.25">
      <c r="D29">
        <v>28</v>
      </c>
      <c r="E29">
        <v>1302.2</v>
      </c>
      <c r="F29">
        <f t="shared" si="0"/>
        <v>1232.2</v>
      </c>
    </row>
    <row r="30" spans="4:6" x14ac:dyDescent="0.25">
      <c r="D30">
        <v>29</v>
      </c>
      <c r="E30">
        <v>1330.9</v>
      </c>
      <c r="F30">
        <f t="shared" si="0"/>
        <v>1260.9000000000001</v>
      </c>
    </row>
    <row r="31" spans="4:6" x14ac:dyDescent="0.25">
      <c r="D31">
        <v>30</v>
      </c>
      <c r="E31">
        <v>1377.3</v>
      </c>
      <c r="F31">
        <f t="shared" si="0"/>
        <v>1307.3</v>
      </c>
    </row>
    <row r="32" spans="4:6" x14ac:dyDescent="0.25">
      <c r="D32">
        <v>31</v>
      </c>
      <c r="E32">
        <v>1401.1</v>
      </c>
      <c r="F32">
        <f t="shared" si="0"/>
        <v>1331.1</v>
      </c>
    </row>
    <row r="33" spans="4:6" x14ac:dyDescent="0.25">
      <c r="D33">
        <v>32</v>
      </c>
      <c r="E33">
        <v>1445.7</v>
      </c>
      <c r="F33">
        <f t="shared" si="0"/>
        <v>1375.7</v>
      </c>
    </row>
    <row r="34" spans="4:6" x14ac:dyDescent="0.25">
      <c r="D34">
        <v>33</v>
      </c>
      <c r="E34">
        <v>1469.5</v>
      </c>
      <c r="F34">
        <f t="shared" si="0"/>
        <v>1399.5</v>
      </c>
    </row>
    <row r="35" spans="4:6" x14ac:dyDescent="0.25">
      <c r="D35">
        <v>34</v>
      </c>
      <c r="E35">
        <v>1507.3</v>
      </c>
      <c r="F35">
        <f t="shared" si="0"/>
        <v>1437.3</v>
      </c>
    </row>
    <row r="36" spans="4:6" x14ac:dyDescent="0.25">
      <c r="D36">
        <v>35</v>
      </c>
      <c r="E36">
        <v>1548.8</v>
      </c>
      <c r="F36">
        <f t="shared" si="0"/>
        <v>1478.8</v>
      </c>
    </row>
    <row r="37" spans="4:6" x14ac:dyDescent="0.25">
      <c r="D37">
        <v>36</v>
      </c>
      <c r="E37">
        <v>1570.8</v>
      </c>
      <c r="F37">
        <f t="shared" si="0"/>
        <v>1500.8</v>
      </c>
    </row>
    <row r="38" spans="4:6" x14ac:dyDescent="0.25">
      <c r="D38">
        <v>37</v>
      </c>
      <c r="E38">
        <v>1612.3</v>
      </c>
      <c r="F38">
        <f t="shared" si="0"/>
        <v>1542.3</v>
      </c>
    </row>
    <row r="39" spans="4:6" x14ac:dyDescent="0.25">
      <c r="D39">
        <v>38</v>
      </c>
      <c r="E39">
        <v>1730.8</v>
      </c>
      <c r="F39">
        <f t="shared" si="0"/>
        <v>1660.8</v>
      </c>
    </row>
    <row r="40" spans="4:6" x14ac:dyDescent="0.25">
      <c r="D40">
        <v>39</v>
      </c>
      <c r="E40">
        <v>1765</v>
      </c>
      <c r="F40">
        <f t="shared" si="0"/>
        <v>1695</v>
      </c>
    </row>
    <row r="41" spans="4:6" x14ac:dyDescent="0.25">
      <c r="D41">
        <v>40</v>
      </c>
      <c r="E41">
        <v>1768</v>
      </c>
      <c r="F41">
        <f t="shared" si="0"/>
        <v>1698</v>
      </c>
    </row>
    <row r="42" spans="4:6" x14ac:dyDescent="0.25">
      <c r="D42">
        <v>41</v>
      </c>
      <c r="E42">
        <v>1791.2</v>
      </c>
      <c r="F42">
        <f t="shared" si="0"/>
        <v>1721.2</v>
      </c>
    </row>
    <row r="43" spans="4:6" x14ac:dyDescent="0.25">
      <c r="D43">
        <v>42</v>
      </c>
      <c r="E43">
        <v>1837</v>
      </c>
      <c r="F43">
        <f t="shared" si="0"/>
        <v>1767</v>
      </c>
    </row>
    <row r="44" spans="4:6" x14ac:dyDescent="0.25">
      <c r="D44">
        <v>43</v>
      </c>
      <c r="E44">
        <v>1852.9</v>
      </c>
      <c r="F44">
        <f t="shared" si="0"/>
        <v>1782.9</v>
      </c>
    </row>
    <row r="45" spans="4:6" x14ac:dyDescent="0.25">
      <c r="D45">
        <v>44</v>
      </c>
      <c r="E45">
        <v>1871.2</v>
      </c>
      <c r="F45">
        <f t="shared" si="0"/>
        <v>1801.2</v>
      </c>
    </row>
    <row r="46" spans="4:6" x14ac:dyDescent="0.25">
      <c r="D46">
        <v>45</v>
      </c>
      <c r="E46">
        <v>1896.8</v>
      </c>
      <c r="F46">
        <f t="shared" si="0"/>
        <v>1826.8</v>
      </c>
    </row>
    <row r="47" spans="4:6" x14ac:dyDescent="0.25">
      <c r="D47">
        <v>46</v>
      </c>
      <c r="E47">
        <v>1906.6</v>
      </c>
      <c r="F47">
        <f t="shared" si="0"/>
        <v>1836.6</v>
      </c>
    </row>
    <row r="48" spans="4:6" x14ac:dyDescent="0.25">
      <c r="D48">
        <v>47</v>
      </c>
      <c r="E48">
        <v>1908.4</v>
      </c>
      <c r="F48">
        <f t="shared" si="0"/>
        <v>1838.4</v>
      </c>
    </row>
    <row r="49" spans="4:6" x14ac:dyDescent="0.25">
      <c r="D49">
        <v>48</v>
      </c>
      <c r="E49">
        <v>1914.5</v>
      </c>
      <c r="F49">
        <f t="shared" si="0"/>
        <v>1844.5</v>
      </c>
    </row>
    <row r="50" spans="4:6" x14ac:dyDescent="0.25">
      <c r="D50">
        <v>49</v>
      </c>
      <c r="E50">
        <v>1923.7</v>
      </c>
      <c r="F50">
        <f t="shared" si="0"/>
        <v>1853.7</v>
      </c>
    </row>
    <row r="51" spans="4:6" x14ac:dyDescent="0.25">
      <c r="D51">
        <v>50</v>
      </c>
      <c r="E51">
        <v>1926.7</v>
      </c>
      <c r="F51">
        <f t="shared" si="0"/>
        <v>1856.7</v>
      </c>
    </row>
    <row r="52" spans="4:6" x14ac:dyDescent="0.25">
      <c r="D52">
        <v>51</v>
      </c>
      <c r="E52">
        <v>1928.6</v>
      </c>
      <c r="F52">
        <f t="shared" si="0"/>
        <v>1858.6</v>
      </c>
    </row>
    <row r="53" spans="4:6" x14ac:dyDescent="0.25">
      <c r="D53">
        <v>52</v>
      </c>
      <c r="E53">
        <v>1932.8</v>
      </c>
      <c r="F53">
        <f t="shared" si="0"/>
        <v>1862.8</v>
      </c>
    </row>
    <row r="54" spans="4:6" x14ac:dyDescent="0.25">
      <c r="D54">
        <v>53</v>
      </c>
      <c r="E54">
        <v>1935.3</v>
      </c>
      <c r="F54">
        <f t="shared" si="0"/>
        <v>1865.3</v>
      </c>
    </row>
    <row r="55" spans="4:6" x14ac:dyDescent="0.25">
      <c r="D55">
        <v>54</v>
      </c>
      <c r="E55">
        <v>1935.3</v>
      </c>
      <c r="F55">
        <f t="shared" si="0"/>
        <v>1865.3</v>
      </c>
    </row>
    <row r="56" spans="4:6" x14ac:dyDescent="0.25">
      <c r="D56">
        <v>55</v>
      </c>
      <c r="E56">
        <v>1935.3</v>
      </c>
      <c r="F56">
        <f t="shared" si="0"/>
        <v>1865.3</v>
      </c>
    </row>
    <row r="57" spans="4:6" x14ac:dyDescent="0.25">
      <c r="D57">
        <v>56</v>
      </c>
      <c r="E57">
        <v>1930.4</v>
      </c>
      <c r="F57">
        <f t="shared" si="0"/>
        <v>1860.4</v>
      </c>
    </row>
    <row r="58" spans="4:6" x14ac:dyDescent="0.25">
      <c r="D58">
        <v>57</v>
      </c>
      <c r="E58">
        <v>1926.1</v>
      </c>
      <c r="F58">
        <f t="shared" si="0"/>
        <v>1856.1</v>
      </c>
    </row>
    <row r="59" spans="4:6" x14ac:dyDescent="0.25">
      <c r="D59">
        <v>58</v>
      </c>
      <c r="E59">
        <v>1920.6</v>
      </c>
      <c r="F59">
        <f t="shared" si="0"/>
        <v>1850.6</v>
      </c>
    </row>
    <row r="60" spans="4:6" x14ac:dyDescent="0.25">
      <c r="D60">
        <v>59</v>
      </c>
      <c r="E60">
        <v>1922.5</v>
      </c>
      <c r="F60">
        <f t="shared" si="0"/>
        <v>1852.5</v>
      </c>
    </row>
    <row r="61" spans="4:6" x14ac:dyDescent="0.25">
      <c r="D61">
        <v>60</v>
      </c>
      <c r="E61">
        <v>1924.3</v>
      </c>
      <c r="F61">
        <f t="shared" si="0"/>
        <v>1854.3</v>
      </c>
    </row>
    <row r="62" spans="4:6" x14ac:dyDescent="0.25">
      <c r="D62">
        <v>61</v>
      </c>
      <c r="E62">
        <v>1923.7</v>
      </c>
      <c r="F62">
        <f t="shared" si="0"/>
        <v>1853.7</v>
      </c>
    </row>
    <row r="63" spans="4:6" x14ac:dyDescent="0.25">
      <c r="D63">
        <v>62</v>
      </c>
      <c r="E63">
        <v>1916.4</v>
      </c>
      <c r="F63">
        <f t="shared" si="0"/>
        <v>1846.4</v>
      </c>
    </row>
    <row r="64" spans="4:6" x14ac:dyDescent="0.25">
      <c r="D64">
        <v>63</v>
      </c>
      <c r="E64">
        <v>1909</v>
      </c>
      <c r="F64">
        <f t="shared" si="0"/>
        <v>1839</v>
      </c>
    </row>
    <row r="65" spans="4:6" x14ac:dyDescent="0.25">
      <c r="D65">
        <v>64</v>
      </c>
      <c r="E65">
        <v>1902.3</v>
      </c>
      <c r="F65">
        <f t="shared" si="0"/>
        <v>1832.3</v>
      </c>
    </row>
    <row r="66" spans="4:6" x14ac:dyDescent="0.25">
      <c r="D66">
        <v>65</v>
      </c>
      <c r="E66">
        <v>1898</v>
      </c>
      <c r="F66">
        <f t="shared" si="0"/>
        <v>1828</v>
      </c>
    </row>
    <row r="67" spans="4:6" x14ac:dyDescent="0.25">
      <c r="D67">
        <v>66</v>
      </c>
      <c r="E67">
        <v>1894.4</v>
      </c>
      <c r="F67">
        <f t="shared" ref="F67:F96" si="1">E67-$B$10</f>
        <v>1824.4</v>
      </c>
    </row>
    <row r="68" spans="4:6" x14ac:dyDescent="0.25">
      <c r="D68">
        <v>67</v>
      </c>
      <c r="E68">
        <v>1890.1</v>
      </c>
      <c r="F68">
        <f t="shared" si="1"/>
        <v>1820.1</v>
      </c>
    </row>
    <row r="69" spans="4:6" x14ac:dyDescent="0.25">
      <c r="D69">
        <v>68</v>
      </c>
      <c r="E69">
        <v>1886.4</v>
      </c>
      <c r="F69">
        <f t="shared" si="1"/>
        <v>1816.4</v>
      </c>
    </row>
    <row r="70" spans="4:6" x14ac:dyDescent="0.25">
      <c r="D70">
        <v>69</v>
      </c>
      <c r="E70">
        <v>1880.3</v>
      </c>
      <c r="F70">
        <f t="shared" si="1"/>
        <v>1810.3</v>
      </c>
    </row>
    <row r="71" spans="4:6" x14ac:dyDescent="0.25">
      <c r="D71">
        <v>70</v>
      </c>
      <c r="E71">
        <v>1874.8</v>
      </c>
      <c r="F71">
        <f t="shared" si="1"/>
        <v>1804.8</v>
      </c>
    </row>
    <row r="72" spans="4:6" x14ac:dyDescent="0.25">
      <c r="D72">
        <v>71</v>
      </c>
      <c r="E72">
        <v>1867.5</v>
      </c>
      <c r="F72">
        <f t="shared" si="1"/>
        <v>1797.5</v>
      </c>
    </row>
    <row r="73" spans="4:6" x14ac:dyDescent="0.25">
      <c r="D73">
        <v>72</v>
      </c>
      <c r="E73">
        <v>1860.8</v>
      </c>
      <c r="F73">
        <f t="shared" si="1"/>
        <v>1790.8</v>
      </c>
    </row>
    <row r="74" spans="4:6" x14ac:dyDescent="0.25">
      <c r="D74">
        <v>73</v>
      </c>
      <c r="E74">
        <v>1852.3</v>
      </c>
      <c r="F74">
        <f t="shared" si="1"/>
        <v>1782.3</v>
      </c>
    </row>
    <row r="75" spans="4:6" x14ac:dyDescent="0.25">
      <c r="D75">
        <v>74</v>
      </c>
      <c r="E75">
        <v>1848.6</v>
      </c>
      <c r="F75">
        <f t="shared" si="1"/>
        <v>1778.6</v>
      </c>
    </row>
    <row r="76" spans="4:6" x14ac:dyDescent="0.25">
      <c r="D76">
        <v>75</v>
      </c>
      <c r="E76">
        <v>1840.7</v>
      </c>
      <c r="F76">
        <f t="shared" si="1"/>
        <v>1770.7</v>
      </c>
    </row>
    <row r="77" spans="4:6" x14ac:dyDescent="0.25">
      <c r="D77">
        <v>76</v>
      </c>
      <c r="E77">
        <v>1838.8</v>
      </c>
      <c r="F77">
        <f t="shared" si="1"/>
        <v>1768.8</v>
      </c>
    </row>
    <row r="78" spans="4:6" x14ac:dyDescent="0.25">
      <c r="D78">
        <v>77</v>
      </c>
      <c r="E78">
        <v>1838.8</v>
      </c>
      <c r="F78">
        <f t="shared" si="1"/>
        <v>1768.8</v>
      </c>
    </row>
    <row r="79" spans="4:6" x14ac:dyDescent="0.25">
      <c r="D79">
        <v>78</v>
      </c>
      <c r="E79">
        <v>1833.9</v>
      </c>
      <c r="F79">
        <f t="shared" si="1"/>
        <v>1763.9</v>
      </c>
    </row>
    <row r="80" spans="4:6" x14ac:dyDescent="0.25">
      <c r="D80">
        <v>79</v>
      </c>
      <c r="E80">
        <v>1832.7</v>
      </c>
      <c r="F80">
        <f t="shared" si="1"/>
        <v>1762.7</v>
      </c>
    </row>
    <row r="81" spans="4:6" x14ac:dyDescent="0.25">
      <c r="D81">
        <v>80</v>
      </c>
      <c r="E81">
        <v>1822.3</v>
      </c>
      <c r="F81">
        <f t="shared" si="1"/>
        <v>1752.3</v>
      </c>
    </row>
    <row r="82" spans="4:6" x14ac:dyDescent="0.25">
      <c r="D82">
        <v>81</v>
      </c>
      <c r="E82">
        <v>1825.4</v>
      </c>
      <c r="F82">
        <f t="shared" si="1"/>
        <v>1755.4</v>
      </c>
    </row>
    <row r="83" spans="4:6" x14ac:dyDescent="0.25">
      <c r="D83">
        <v>82</v>
      </c>
      <c r="E83">
        <v>1224.0999999999999</v>
      </c>
      <c r="F83">
        <f t="shared" si="1"/>
        <v>1154.0999999999999</v>
      </c>
    </row>
    <row r="84" spans="4:6" x14ac:dyDescent="0.25">
      <c r="D84">
        <v>83</v>
      </c>
      <c r="E84">
        <v>838.2</v>
      </c>
      <c r="F84">
        <f t="shared" si="1"/>
        <v>768.2</v>
      </c>
    </row>
    <row r="85" spans="4:6" x14ac:dyDescent="0.25">
      <c r="D85">
        <v>84</v>
      </c>
      <c r="E85">
        <v>689.9</v>
      </c>
      <c r="F85">
        <f t="shared" si="1"/>
        <v>619.9</v>
      </c>
    </row>
    <row r="86" spans="4:6" x14ac:dyDescent="0.25">
      <c r="D86">
        <v>85</v>
      </c>
      <c r="E86">
        <v>569</v>
      </c>
      <c r="F86">
        <f t="shared" si="1"/>
        <v>499</v>
      </c>
    </row>
    <row r="87" spans="4:6" x14ac:dyDescent="0.25">
      <c r="D87">
        <v>86</v>
      </c>
      <c r="E87">
        <v>464</v>
      </c>
      <c r="F87">
        <f t="shared" si="1"/>
        <v>394</v>
      </c>
    </row>
    <row r="88" spans="4:6" x14ac:dyDescent="0.25">
      <c r="D88">
        <v>87</v>
      </c>
      <c r="E88">
        <v>493.3</v>
      </c>
      <c r="F88">
        <f t="shared" si="1"/>
        <v>423.3</v>
      </c>
    </row>
    <row r="89" spans="4:6" x14ac:dyDescent="0.25">
      <c r="D89">
        <v>88</v>
      </c>
      <c r="E89">
        <v>471.3</v>
      </c>
      <c r="F89">
        <f t="shared" si="1"/>
        <v>401.3</v>
      </c>
    </row>
    <row r="90" spans="4:6" x14ac:dyDescent="0.25">
      <c r="D90">
        <v>89</v>
      </c>
      <c r="E90">
        <v>551.9</v>
      </c>
      <c r="F90">
        <f t="shared" si="1"/>
        <v>481.9</v>
      </c>
    </row>
    <row r="91" spans="4:6" x14ac:dyDescent="0.25">
      <c r="D91">
        <v>90</v>
      </c>
      <c r="E91">
        <v>482.3</v>
      </c>
      <c r="F91">
        <f t="shared" si="1"/>
        <v>412.3</v>
      </c>
    </row>
    <row r="92" spans="4:6" x14ac:dyDescent="0.25">
      <c r="D92">
        <v>91</v>
      </c>
      <c r="E92">
        <v>476.2</v>
      </c>
      <c r="F92">
        <f t="shared" si="1"/>
        <v>406.2</v>
      </c>
    </row>
    <row r="93" spans="4:6" x14ac:dyDescent="0.25">
      <c r="D93">
        <v>92</v>
      </c>
      <c r="E93">
        <v>481.1</v>
      </c>
      <c r="F93">
        <f t="shared" si="1"/>
        <v>411.1</v>
      </c>
    </row>
    <row r="94" spans="4:6" x14ac:dyDescent="0.25">
      <c r="D94">
        <v>93</v>
      </c>
      <c r="E94">
        <v>614.20000000000005</v>
      </c>
      <c r="F94">
        <f t="shared" si="1"/>
        <v>544.20000000000005</v>
      </c>
    </row>
    <row r="95" spans="4:6" x14ac:dyDescent="0.25">
      <c r="D95">
        <v>94</v>
      </c>
      <c r="F95">
        <f t="shared" si="1"/>
        <v>-70</v>
      </c>
    </row>
    <row r="96" spans="4:6" x14ac:dyDescent="0.25">
      <c r="D96">
        <v>95</v>
      </c>
      <c r="F96">
        <f t="shared" si="1"/>
        <v>-70</v>
      </c>
    </row>
  </sheetData>
  <pageMargins left="0.7" right="0.7" top="0.75" bottom="0.75" header="0.3" footer="0.3"/>
  <pageSetup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7"/>
  <sheetViews>
    <sheetView workbookViewId="0">
      <selection activeCell="F14" sqref="F14"/>
    </sheetView>
  </sheetViews>
  <sheetFormatPr defaultRowHeight="15" x14ac:dyDescent="0.25"/>
  <cols>
    <col min="2" max="2" width="20.5703125" bestFit="1" customWidth="1"/>
    <col min="3" max="3" width="9" customWidth="1"/>
    <col min="4" max="4" width="14.7109375" customWidth="1"/>
    <col min="5" max="5" width="10.5703125" customWidth="1"/>
  </cols>
  <sheetData>
    <row r="1" spans="1:5" x14ac:dyDescent="0.25">
      <c r="A1" t="s">
        <v>0</v>
      </c>
    </row>
    <row r="2" spans="1:5" x14ac:dyDescent="0.25">
      <c r="A2" t="s">
        <v>1</v>
      </c>
      <c r="B2" t="s">
        <v>2</v>
      </c>
      <c r="C2" t="s">
        <v>3</v>
      </c>
      <c r="D2" t="s">
        <v>4</v>
      </c>
      <c r="E2" t="s">
        <v>5</v>
      </c>
    </row>
    <row r="3" spans="1:5" x14ac:dyDescent="0.25">
      <c r="A3">
        <v>1</v>
      </c>
      <c r="B3" s="1">
        <v>42663.614016203705</v>
      </c>
      <c r="C3">
        <v>905.4</v>
      </c>
    </row>
    <row r="4" spans="1:5" x14ac:dyDescent="0.25">
      <c r="A4">
        <v>2</v>
      </c>
      <c r="B4" s="1">
        <v>42663.614710648151</v>
      </c>
      <c r="C4">
        <v>683.2</v>
      </c>
    </row>
    <row r="5" spans="1:5" x14ac:dyDescent="0.25">
      <c r="A5">
        <v>3</v>
      </c>
      <c r="B5" s="1">
        <v>42663.615405092591</v>
      </c>
      <c r="C5">
        <v>432.8</v>
      </c>
    </row>
    <row r="6" spans="1:5" x14ac:dyDescent="0.25">
      <c r="A6">
        <v>4</v>
      </c>
      <c r="B6" s="1">
        <v>42663.616099537037</v>
      </c>
      <c r="C6">
        <v>1201.5</v>
      </c>
    </row>
    <row r="7" spans="1:5" x14ac:dyDescent="0.25">
      <c r="A7">
        <v>5</v>
      </c>
      <c r="B7" s="1">
        <v>42663.616793981484</v>
      </c>
      <c r="C7">
        <v>544</v>
      </c>
    </row>
    <row r="8" spans="1:5" x14ac:dyDescent="0.25">
      <c r="A8">
        <v>6</v>
      </c>
      <c r="B8" s="1">
        <v>42663.617488425924</v>
      </c>
      <c r="C8">
        <v>454.8</v>
      </c>
    </row>
    <row r="9" spans="1:5" x14ac:dyDescent="0.25">
      <c r="A9">
        <v>7</v>
      </c>
      <c r="B9" s="1">
        <v>42663.61818287037</v>
      </c>
      <c r="C9">
        <v>484.1</v>
      </c>
    </row>
    <row r="10" spans="1:5" x14ac:dyDescent="0.25">
      <c r="A10">
        <v>8</v>
      </c>
      <c r="B10" s="1">
        <v>42663.618877314817</v>
      </c>
      <c r="C10">
        <v>469.5</v>
      </c>
    </row>
    <row r="11" spans="1:5" x14ac:dyDescent="0.25">
      <c r="A11">
        <v>9</v>
      </c>
      <c r="B11" s="1">
        <v>42663.619571759256</v>
      </c>
      <c r="C11">
        <v>460.3</v>
      </c>
    </row>
    <row r="12" spans="1:5" x14ac:dyDescent="0.25">
      <c r="A12">
        <v>10</v>
      </c>
      <c r="B12" s="1">
        <v>42663.620266203703</v>
      </c>
      <c r="C12">
        <v>456</v>
      </c>
    </row>
    <row r="13" spans="1:5" x14ac:dyDescent="0.25">
      <c r="A13">
        <v>11</v>
      </c>
      <c r="B13" s="1">
        <v>42663.62096064815</v>
      </c>
      <c r="C13">
        <v>623.29999999999995</v>
      </c>
    </row>
    <row r="14" spans="1:5" x14ac:dyDescent="0.25">
      <c r="A14">
        <v>12</v>
      </c>
      <c r="B14" s="1">
        <v>42663.621655092589</v>
      </c>
      <c r="C14">
        <v>735</v>
      </c>
    </row>
    <row r="15" spans="1:5" x14ac:dyDescent="0.25">
      <c r="A15">
        <v>13</v>
      </c>
      <c r="B15" s="1">
        <v>42663.622349537036</v>
      </c>
      <c r="C15">
        <v>730.2</v>
      </c>
    </row>
    <row r="16" spans="1:5" x14ac:dyDescent="0.25">
      <c r="A16">
        <v>14</v>
      </c>
      <c r="B16" s="1">
        <v>42663.623043981483</v>
      </c>
      <c r="C16">
        <v>733.8</v>
      </c>
    </row>
    <row r="17" spans="1:3" x14ac:dyDescent="0.25">
      <c r="A17">
        <v>15</v>
      </c>
      <c r="B17" s="1">
        <v>42663.623738425929</v>
      </c>
      <c r="C17">
        <v>810.7</v>
      </c>
    </row>
    <row r="18" spans="1:3" x14ac:dyDescent="0.25">
      <c r="A18">
        <v>16</v>
      </c>
      <c r="B18" s="1">
        <v>42663.624432870369</v>
      </c>
      <c r="C18">
        <v>904.2</v>
      </c>
    </row>
    <row r="19" spans="1:3" x14ac:dyDescent="0.25">
      <c r="A19">
        <v>17</v>
      </c>
      <c r="B19" s="1">
        <v>42663.625127314815</v>
      </c>
      <c r="C19">
        <v>1015.9</v>
      </c>
    </row>
    <row r="20" spans="1:3" x14ac:dyDescent="0.25">
      <c r="A20">
        <v>18</v>
      </c>
      <c r="B20" s="1">
        <v>42663.625821759262</v>
      </c>
      <c r="C20">
        <v>1028.0999999999999</v>
      </c>
    </row>
    <row r="21" spans="1:3" x14ac:dyDescent="0.25">
      <c r="A21">
        <v>19</v>
      </c>
      <c r="B21" s="1">
        <v>42663.626516203702</v>
      </c>
      <c r="C21">
        <v>1020.1</v>
      </c>
    </row>
    <row r="22" spans="1:3" x14ac:dyDescent="0.25">
      <c r="A22">
        <v>20</v>
      </c>
      <c r="B22" s="1">
        <v>42663.627210648148</v>
      </c>
      <c r="C22">
        <v>1015.3</v>
      </c>
    </row>
    <row r="23" spans="1:3" x14ac:dyDescent="0.25">
      <c r="A23">
        <v>21</v>
      </c>
      <c r="B23" s="1">
        <v>42663.627905092595</v>
      </c>
      <c r="C23">
        <v>1011</v>
      </c>
    </row>
    <row r="24" spans="1:3" x14ac:dyDescent="0.25">
      <c r="A24">
        <v>22</v>
      </c>
      <c r="B24" s="1">
        <v>42663.628599537034</v>
      </c>
      <c r="C24">
        <v>1020.1</v>
      </c>
    </row>
    <row r="25" spans="1:3" x14ac:dyDescent="0.25">
      <c r="A25">
        <v>23</v>
      </c>
      <c r="B25" s="1">
        <v>42663.629293981481</v>
      </c>
      <c r="C25">
        <v>1052.5</v>
      </c>
    </row>
    <row r="26" spans="1:3" x14ac:dyDescent="0.25">
      <c r="A26">
        <v>24</v>
      </c>
      <c r="B26" s="1">
        <v>42663.629988425928</v>
      </c>
      <c r="C26">
        <v>1238.7</v>
      </c>
    </row>
    <row r="27" spans="1:3" x14ac:dyDescent="0.25">
      <c r="A27">
        <v>25</v>
      </c>
      <c r="B27" s="1">
        <v>42663.630682870367</v>
      </c>
      <c r="C27">
        <v>1249.7</v>
      </c>
    </row>
    <row r="28" spans="1:3" x14ac:dyDescent="0.25">
      <c r="A28">
        <v>26</v>
      </c>
      <c r="B28" s="1">
        <v>42663.631377314814</v>
      </c>
      <c r="C28">
        <v>1266.8</v>
      </c>
    </row>
    <row r="29" spans="1:3" x14ac:dyDescent="0.25">
      <c r="A29">
        <v>27</v>
      </c>
      <c r="B29" s="1">
        <v>42663.632071759261</v>
      </c>
      <c r="C29">
        <v>1283.9000000000001</v>
      </c>
    </row>
    <row r="30" spans="1:3" x14ac:dyDescent="0.25">
      <c r="A30">
        <v>28</v>
      </c>
      <c r="B30" s="1">
        <v>42663.6327662037</v>
      </c>
      <c r="C30">
        <v>1302.2</v>
      </c>
    </row>
    <row r="31" spans="1:3" x14ac:dyDescent="0.25">
      <c r="A31">
        <v>29</v>
      </c>
      <c r="B31" s="1">
        <v>42663.633460648147</v>
      </c>
      <c r="C31">
        <v>1330.9</v>
      </c>
    </row>
    <row r="32" spans="1:3" x14ac:dyDescent="0.25">
      <c r="A32">
        <v>30</v>
      </c>
      <c r="B32" s="1">
        <v>42663.634155092594</v>
      </c>
      <c r="C32">
        <v>1377.3</v>
      </c>
    </row>
    <row r="33" spans="1:3" x14ac:dyDescent="0.25">
      <c r="A33">
        <v>31</v>
      </c>
      <c r="B33" s="1">
        <v>42663.63484953704</v>
      </c>
      <c r="C33">
        <v>1401.1</v>
      </c>
    </row>
    <row r="34" spans="1:3" x14ac:dyDescent="0.25">
      <c r="A34">
        <v>32</v>
      </c>
      <c r="B34" s="1">
        <v>42663.63554398148</v>
      </c>
      <c r="C34">
        <v>1445.7</v>
      </c>
    </row>
    <row r="35" spans="1:3" x14ac:dyDescent="0.25">
      <c r="A35">
        <v>33</v>
      </c>
      <c r="B35" s="1">
        <v>42663.636238425926</v>
      </c>
      <c r="C35">
        <v>1469.5</v>
      </c>
    </row>
    <row r="36" spans="1:3" x14ac:dyDescent="0.25">
      <c r="A36">
        <v>34</v>
      </c>
      <c r="B36" s="1">
        <v>42663.636932870373</v>
      </c>
      <c r="C36">
        <v>1507.3</v>
      </c>
    </row>
    <row r="37" spans="1:3" x14ac:dyDescent="0.25">
      <c r="A37">
        <v>35</v>
      </c>
      <c r="B37" s="1">
        <v>42663.637627314813</v>
      </c>
      <c r="C37">
        <v>1548.8</v>
      </c>
    </row>
    <row r="38" spans="1:3" x14ac:dyDescent="0.25">
      <c r="A38">
        <v>36</v>
      </c>
      <c r="B38" s="1">
        <v>42663.638321759259</v>
      </c>
      <c r="C38">
        <v>1570.8</v>
      </c>
    </row>
    <row r="39" spans="1:3" x14ac:dyDescent="0.25">
      <c r="A39">
        <v>37</v>
      </c>
      <c r="B39" s="1">
        <v>42663.639016203706</v>
      </c>
      <c r="C39">
        <v>1612.3</v>
      </c>
    </row>
    <row r="40" spans="1:3" x14ac:dyDescent="0.25">
      <c r="A40">
        <v>38</v>
      </c>
      <c r="B40" s="1">
        <v>42663.639710648145</v>
      </c>
      <c r="C40">
        <v>1730.8</v>
      </c>
    </row>
    <row r="41" spans="1:3" x14ac:dyDescent="0.25">
      <c r="A41">
        <v>39</v>
      </c>
      <c r="B41" s="1">
        <v>42663.640405092592</v>
      </c>
      <c r="C41">
        <v>1765</v>
      </c>
    </row>
    <row r="42" spans="1:3" x14ac:dyDescent="0.25">
      <c r="A42">
        <v>40</v>
      </c>
      <c r="B42" s="1">
        <v>42663.641099537039</v>
      </c>
      <c r="C42">
        <v>1768</v>
      </c>
    </row>
    <row r="43" spans="1:3" x14ac:dyDescent="0.25">
      <c r="A43">
        <v>41</v>
      </c>
      <c r="B43" s="1">
        <v>42663.641793981478</v>
      </c>
      <c r="C43">
        <v>1791.2</v>
      </c>
    </row>
    <row r="44" spans="1:3" x14ac:dyDescent="0.25">
      <c r="A44">
        <v>42</v>
      </c>
      <c r="B44" s="1">
        <v>42663.642488425925</v>
      </c>
      <c r="C44">
        <v>1837</v>
      </c>
    </row>
    <row r="45" spans="1:3" x14ac:dyDescent="0.25">
      <c r="A45">
        <v>43</v>
      </c>
      <c r="B45" s="1">
        <v>42663.643182870372</v>
      </c>
      <c r="C45">
        <v>1852.9</v>
      </c>
    </row>
    <row r="46" spans="1:3" x14ac:dyDescent="0.25">
      <c r="A46">
        <v>44</v>
      </c>
      <c r="B46" s="1">
        <v>42663.643877314818</v>
      </c>
      <c r="C46">
        <v>1871.2</v>
      </c>
    </row>
    <row r="47" spans="1:3" x14ac:dyDescent="0.25">
      <c r="A47">
        <v>45</v>
      </c>
      <c r="B47" s="1">
        <v>42663.644571759258</v>
      </c>
      <c r="C47">
        <v>1896.8</v>
      </c>
    </row>
    <row r="48" spans="1:3" x14ac:dyDescent="0.25">
      <c r="A48">
        <v>46</v>
      </c>
      <c r="B48" s="1">
        <v>42663.645266203705</v>
      </c>
      <c r="C48">
        <v>1906.6</v>
      </c>
    </row>
    <row r="49" spans="1:3" x14ac:dyDescent="0.25">
      <c r="A49">
        <v>47</v>
      </c>
      <c r="B49" s="1">
        <v>42663.645960648151</v>
      </c>
      <c r="C49">
        <v>1908.4</v>
      </c>
    </row>
    <row r="50" spans="1:3" x14ac:dyDescent="0.25">
      <c r="A50">
        <v>48</v>
      </c>
      <c r="B50" s="1">
        <v>42663.646655092591</v>
      </c>
      <c r="C50">
        <v>1914.5</v>
      </c>
    </row>
    <row r="51" spans="1:3" x14ac:dyDescent="0.25">
      <c r="A51">
        <v>49</v>
      </c>
      <c r="B51" s="1">
        <v>42663.647349537037</v>
      </c>
      <c r="C51">
        <v>1923.7</v>
      </c>
    </row>
    <row r="52" spans="1:3" x14ac:dyDescent="0.25">
      <c r="A52">
        <v>50</v>
      </c>
      <c r="B52" s="1">
        <v>42663.648043981484</v>
      </c>
      <c r="C52">
        <v>1926.7</v>
      </c>
    </row>
    <row r="53" spans="1:3" x14ac:dyDescent="0.25">
      <c r="A53">
        <v>51</v>
      </c>
      <c r="B53" s="1">
        <v>42663.648738425924</v>
      </c>
      <c r="C53">
        <v>1928.6</v>
      </c>
    </row>
    <row r="54" spans="1:3" x14ac:dyDescent="0.25">
      <c r="A54">
        <v>52</v>
      </c>
      <c r="B54" s="1">
        <v>42663.64943287037</v>
      </c>
      <c r="C54">
        <v>1932.8</v>
      </c>
    </row>
    <row r="55" spans="1:3" x14ac:dyDescent="0.25">
      <c r="A55">
        <v>53</v>
      </c>
      <c r="B55" s="1">
        <v>42663.650127314817</v>
      </c>
      <c r="C55">
        <v>1935.3</v>
      </c>
    </row>
    <row r="56" spans="1:3" x14ac:dyDescent="0.25">
      <c r="A56">
        <v>54</v>
      </c>
      <c r="B56" s="1">
        <v>42663.650821759256</v>
      </c>
      <c r="C56">
        <v>1935.3</v>
      </c>
    </row>
    <row r="57" spans="1:3" x14ac:dyDescent="0.25">
      <c r="A57">
        <v>55</v>
      </c>
      <c r="B57" s="1">
        <v>42663.651516203703</v>
      </c>
      <c r="C57">
        <v>1935.3</v>
      </c>
    </row>
    <row r="58" spans="1:3" x14ac:dyDescent="0.25">
      <c r="A58">
        <v>56</v>
      </c>
      <c r="B58" s="1">
        <v>42663.65221064815</v>
      </c>
      <c r="C58">
        <v>1930.4</v>
      </c>
    </row>
    <row r="59" spans="1:3" x14ac:dyDescent="0.25">
      <c r="A59">
        <v>57</v>
      </c>
      <c r="B59" s="1">
        <v>42663.652905092589</v>
      </c>
      <c r="C59">
        <v>1926.1</v>
      </c>
    </row>
    <row r="60" spans="1:3" x14ac:dyDescent="0.25">
      <c r="A60">
        <v>58</v>
      </c>
      <c r="B60" s="1">
        <v>42663.653599537036</v>
      </c>
      <c r="C60">
        <v>1920.6</v>
      </c>
    </row>
    <row r="61" spans="1:3" x14ac:dyDescent="0.25">
      <c r="A61">
        <v>59</v>
      </c>
      <c r="B61" s="1">
        <v>42663.654293981483</v>
      </c>
      <c r="C61">
        <v>1922.5</v>
      </c>
    </row>
    <row r="62" spans="1:3" x14ac:dyDescent="0.25">
      <c r="A62">
        <v>60</v>
      </c>
      <c r="B62" s="1">
        <v>42663.654988425929</v>
      </c>
      <c r="C62">
        <v>1924.3</v>
      </c>
    </row>
    <row r="63" spans="1:3" x14ac:dyDescent="0.25">
      <c r="A63">
        <v>61</v>
      </c>
      <c r="B63" s="1">
        <v>42663.655682870369</v>
      </c>
      <c r="C63">
        <v>1923.7</v>
      </c>
    </row>
    <row r="64" spans="1:3" x14ac:dyDescent="0.25">
      <c r="A64">
        <v>62</v>
      </c>
      <c r="B64" s="1">
        <v>42663.656377314815</v>
      </c>
      <c r="C64">
        <v>1916.4</v>
      </c>
    </row>
    <row r="65" spans="1:3" x14ac:dyDescent="0.25">
      <c r="A65">
        <v>63</v>
      </c>
      <c r="B65" s="1">
        <v>42663.657071759262</v>
      </c>
      <c r="C65">
        <v>1909</v>
      </c>
    </row>
    <row r="66" spans="1:3" x14ac:dyDescent="0.25">
      <c r="A66">
        <v>64</v>
      </c>
      <c r="B66" s="1">
        <v>42663.657766203702</v>
      </c>
      <c r="C66">
        <v>1902.3</v>
      </c>
    </row>
    <row r="67" spans="1:3" x14ac:dyDescent="0.25">
      <c r="A67">
        <v>65</v>
      </c>
      <c r="B67" s="1">
        <v>42663.658460648148</v>
      </c>
      <c r="C67">
        <v>1898</v>
      </c>
    </row>
    <row r="68" spans="1:3" x14ac:dyDescent="0.25">
      <c r="A68">
        <v>66</v>
      </c>
      <c r="B68" s="1">
        <v>42663.659155092595</v>
      </c>
      <c r="C68">
        <v>1894.4</v>
      </c>
    </row>
    <row r="69" spans="1:3" x14ac:dyDescent="0.25">
      <c r="A69">
        <v>67</v>
      </c>
      <c r="B69" s="1">
        <v>42663.659849537034</v>
      </c>
      <c r="C69">
        <v>1890.1</v>
      </c>
    </row>
    <row r="70" spans="1:3" x14ac:dyDescent="0.25">
      <c r="A70">
        <v>68</v>
      </c>
      <c r="B70" s="1">
        <v>42663.660543981481</v>
      </c>
      <c r="C70">
        <v>1886.4</v>
      </c>
    </row>
    <row r="71" spans="1:3" x14ac:dyDescent="0.25">
      <c r="A71">
        <v>69</v>
      </c>
      <c r="B71" s="1">
        <v>42663.661238425928</v>
      </c>
      <c r="C71">
        <v>1880.3</v>
      </c>
    </row>
    <row r="72" spans="1:3" x14ac:dyDescent="0.25">
      <c r="A72">
        <v>70</v>
      </c>
      <c r="B72" s="1">
        <v>42663.661932870367</v>
      </c>
      <c r="C72">
        <v>1874.8</v>
      </c>
    </row>
    <row r="73" spans="1:3" x14ac:dyDescent="0.25">
      <c r="A73">
        <v>71</v>
      </c>
      <c r="B73" s="1">
        <v>42663.662627314814</v>
      </c>
      <c r="C73">
        <v>1867.5</v>
      </c>
    </row>
    <row r="74" spans="1:3" x14ac:dyDescent="0.25">
      <c r="A74">
        <v>72</v>
      </c>
      <c r="B74" s="1">
        <v>42663.663321759261</v>
      </c>
      <c r="C74">
        <v>1860.8</v>
      </c>
    </row>
    <row r="75" spans="1:3" x14ac:dyDescent="0.25">
      <c r="A75">
        <v>73</v>
      </c>
      <c r="B75" s="1">
        <v>42663.6640162037</v>
      </c>
      <c r="C75">
        <v>1852.3</v>
      </c>
    </row>
    <row r="76" spans="1:3" x14ac:dyDescent="0.25">
      <c r="A76">
        <v>74</v>
      </c>
      <c r="B76" s="1">
        <v>42663.664710648147</v>
      </c>
      <c r="C76">
        <v>1848.6</v>
      </c>
    </row>
    <row r="77" spans="1:3" x14ac:dyDescent="0.25">
      <c r="A77">
        <v>75</v>
      </c>
      <c r="B77" s="1">
        <v>42663.665405092594</v>
      </c>
      <c r="C77">
        <v>1840.7</v>
      </c>
    </row>
    <row r="78" spans="1:3" x14ac:dyDescent="0.25">
      <c r="A78">
        <v>76</v>
      </c>
      <c r="B78" s="1">
        <v>42663.66609953704</v>
      </c>
      <c r="C78">
        <v>1838.8</v>
      </c>
    </row>
    <row r="79" spans="1:3" x14ac:dyDescent="0.25">
      <c r="A79">
        <v>77</v>
      </c>
      <c r="B79" s="1">
        <v>42663.66679398148</v>
      </c>
      <c r="C79">
        <v>1838.8</v>
      </c>
    </row>
    <row r="80" spans="1:3" x14ac:dyDescent="0.25">
      <c r="A80">
        <v>78</v>
      </c>
      <c r="B80" s="1">
        <v>42663.667488425926</v>
      </c>
      <c r="C80">
        <v>1833.9</v>
      </c>
    </row>
    <row r="81" spans="1:4" x14ac:dyDescent="0.25">
      <c r="A81">
        <v>79</v>
      </c>
      <c r="B81" s="1">
        <v>42663.668182870373</v>
      </c>
      <c r="C81">
        <v>1832.7</v>
      </c>
    </row>
    <row r="82" spans="1:4" x14ac:dyDescent="0.25">
      <c r="A82">
        <v>80</v>
      </c>
      <c r="B82" s="1">
        <v>42663.668877314813</v>
      </c>
      <c r="C82">
        <v>1822.3</v>
      </c>
    </row>
    <row r="83" spans="1:4" x14ac:dyDescent="0.25">
      <c r="A83">
        <v>81</v>
      </c>
      <c r="B83" s="1">
        <v>42663.669571759259</v>
      </c>
      <c r="C83">
        <v>1825.4</v>
      </c>
    </row>
    <row r="84" spans="1:4" x14ac:dyDescent="0.25">
      <c r="A84">
        <v>82</v>
      </c>
      <c r="B84" s="1">
        <v>42663.670266203706</v>
      </c>
      <c r="C84">
        <v>1224.0999999999999</v>
      </c>
    </row>
    <row r="85" spans="1:4" x14ac:dyDescent="0.25">
      <c r="A85">
        <v>83</v>
      </c>
      <c r="B85" s="1">
        <v>42663.670960648145</v>
      </c>
      <c r="C85">
        <v>838.2</v>
      </c>
    </row>
    <row r="86" spans="1:4" x14ac:dyDescent="0.25">
      <c r="A86">
        <v>84</v>
      </c>
      <c r="B86" s="1">
        <v>42663.671655092592</v>
      </c>
      <c r="C86">
        <v>689.9</v>
      </c>
    </row>
    <row r="87" spans="1:4" x14ac:dyDescent="0.25">
      <c r="A87">
        <v>85</v>
      </c>
      <c r="B87" s="1">
        <v>42663.672349537039</v>
      </c>
      <c r="C87">
        <v>569</v>
      </c>
    </row>
    <row r="88" spans="1:4" x14ac:dyDescent="0.25">
      <c r="A88">
        <v>86</v>
      </c>
      <c r="B88" s="1">
        <v>42663.673043981478</v>
      </c>
      <c r="C88">
        <v>464</v>
      </c>
    </row>
    <row r="89" spans="1:4" x14ac:dyDescent="0.25">
      <c r="A89">
        <v>87</v>
      </c>
      <c r="B89" s="1">
        <v>42663.673738425925</v>
      </c>
      <c r="C89">
        <v>493.3</v>
      </c>
    </row>
    <row r="90" spans="1:4" x14ac:dyDescent="0.25">
      <c r="A90">
        <v>88</v>
      </c>
      <c r="B90" s="1">
        <v>42663.674432870372</v>
      </c>
      <c r="C90">
        <v>471.3</v>
      </c>
    </row>
    <row r="91" spans="1:4" x14ac:dyDescent="0.25">
      <c r="A91">
        <v>89</v>
      </c>
      <c r="B91" s="1">
        <v>42663.675127314818</v>
      </c>
      <c r="C91">
        <v>551.9</v>
      </c>
    </row>
    <row r="92" spans="1:4" x14ac:dyDescent="0.25">
      <c r="A92">
        <v>90</v>
      </c>
      <c r="B92" s="1">
        <v>42663.675821759258</v>
      </c>
      <c r="C92">
        <v>482.3</v>
      </c>
    </row>
    <row r="93" spans="1:4" x14ac:dyDescent="0.25">
      <c r="A93">
        <v>91</v>
      </c>
      <c r="B93" s="1">
        <v>42663.676516203705</v>
      </c>
      <c r="C93">
        <v>476.2</v>
      </c>
    </row>
    <row r="94" spans="1:4" x14ac:dyDescent="0.25">
      <c r="A94">
        <v>92</v>
      </c>
      <c r="B94" s="1">
        <v>42663.677210648151</v>
      </c>
      <c r="C94">
        <v>481.1</v>
      </c>
    </row>
    <row r="95" spans="1:4" x14ac:dyDescent="0.25">
      <c r="A95">
        <v>93</v>
      </c>
      <c r="B95" s="1">
        <v>42663.677905092591</v>
      </c>
      <c r="C95">
        <v>614.20000000000005</v>
      </c>
    </row>
    <row r="96" spans="1:4" x14ac:dyDescent="0.25">
      <c r="A96">
        <v>94</v>
      </c>
      <c r="B96" s="1">
        <v>42663.678287037037</v>
      </c>
      <c r="D96" t="s">
        <v>6</v>
      </c>
    </row>
    <row r="97" spans="1:5" x14ac:dyDescent="0.25">
      <c r="A97">
        <v>95</v>
      </c>
      <c r="B97" s="1">
        <v>42663.678599537037</v>
      </c>
      <c r="C97">
        <v>607.4</v>
      </c>
      <c r="E97" t="s">
        <v>6</v>
      </c>
    </row>
  </sheetData>
  <pageMargins left="0.7" right="0.7" top="0.75" bottom="0.75" header="0.3" footer="0.3"/>
  <pageSetup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6"/>
  <sheetViews>
    <sheetView topLeftCell="E4" workbookViewId="0">
      <selection activeCell="I26" sqref="I26"/>
    </sheetView>
  </sheetViews>
  <sheetFormatPr defaultRowHeight="15" x14ac:dyDescent="0.25"/>
  <cols>
    <col min="2" max="2" width="18.5703125" customWidth="1"/>
    <col min="3" max="3" width="13" customWidth="1"/>
    <col min="4" max="4" width="12" customWidth="1"/>
    <col min="5" max="5" width="18.28515625" customWidth="1"/>
    <col min="8" max="8" width="33.5703125" customWidth="1"/>
    <col min="17" max="17" width="21" customWidth="1"/>
  </cols>
  <sheetData>
    <row r="1" spans="2:18" x14ac:dyDescent="0.25">
      <c r="B1" t="s">
        <v>2</v>
      </c>
      <c r="C1" t="s">
        <v>25</v>
      </c>
      <c r="D1" t="s">
        <v>24</v>
      </c>
      <c r="E1" t="s">
        <v>22</v>
      </c>
      <c r="F1" t="s">
        <v>23</v>
      </c>
      <c r="H1" t="s">
        <v>7</v>
      </c>
    </row>
    <row r="2" spans="2:18" x14ac:dyDescent="0.25">
      <c r="B2" s="1">
        <v>42663.651516203703</v>
      </c>
      <c r="C2">
        <v>0</v>
      </c>
      <c r="D2">
        <v>1865.3</v>
      </c>
      <c r="E2">
        <f>C2/$I$12</f>
        <v>0</v>
      </c>
      <c r="F2">
        <f>-LN((D2-$R$8)/($D$2-$R$8))</f>
        <v>0</v>
      </c>
      <c r="H2" t="s">
        <v>8</v>
      </c>
    </row>
    <row r="3" spans="2:18" x14ac:dyDescent="0.25">
      <c r="B3" s="1">
        <v>42663.65221064815</v>
      </c>
      <c r="C3">
        <f>C2+1</f>
        <v>1</v>
      </c>
      <c r="D3">
        <v>1860.4</v>
      </c>
      <c r="E3">
        <f t="shared" ref="E3:E39" si="0">C3/$I$12</f>
        <v>1.6666666666666666E-2</v>
      </c>
      <c r="F3">
        <f t="shared" ref="F3:F39" si="1">-LN((D3-$R$8)/($D$2-$R$8))</f>
        <v>2.6303797005749587E-3</v>
      </c>
      <c r="H3" s="2">
        <v>42663</v>
      </c>
      <c r="Q3" s="2"/>
    </row>
    <row r="4" spans="2:18" x14ac:dyDescent="0.25">
      <c r="B4" s="1">
        <v>42663.652905092589</v>
      </c>
      <c r="C4">
        <f t="shared" ref="C4:C39" si="2">C3+1</f>
        <v>2</v>
      </c>
      <c r="D4">
        <v>1856.1</v>
      </c>
      <c r="E4">
        <f t="shared" si="0"/>
        <v>3.3333333333333333E-2</v>
      </c>
      <c r="F4">
        <f t="shared" si="1"/>
        <v>4.9443858454641899E-3</v>
      </c>
    </row>
    <row r="5" spans="2:18" x14ac:dyDescent="0.25">
      <c r="B5" s="1">
        <v>42663.653599537036</v>
      </c>
      <c r="C5">
        <f t="shared" si="2"/>
        <v>3</v>
      </c>
      <c r="D5">
        <v>1850.6</v>
      </c>
      <c r="E5">
        <f t="shared" si="0"/>
        <v>0.05</v>
      </c>
      <c r="F5">
        <f t="shared" si="1"/>
        <v>7.9119872355871024E-3</v>
      </c>
    </row>
    <row r="6" spans="2:18" x14ac:dyDescent="0.25">
      <c r="B6" s="1">
        <v>42663.654293981483</v>
      </c>
      <c r="C6">
        <f t="shared" si="2"/>
        <v>4</v>
      </c>
      <c r="D6">
        <v>1852.5</v>
      </c>
      <c r="E6">
        <f t="shared" si="0"/>
        <v>6.6666666666666666E-2</v>
      </c>
      <c r="F6">
        <f t="shared" si="1"/>
        <v>6.8858198802749558E-3</v>
      </c>
      <c r="H6" t="s">
        <v>26</v>
      </c>
    </row>
    <row r="7" spans="2:18" x14ac:dyDescent="0.25">
      <c r="B7" s="1">
        <v>42663.654988425929</v>
      </c>
      <c r="C7">
        <f t="shared" si="2"/>
        <v>5</v>
      </c>
      <c r="D7">
        <v>1854.3</v>
      </c>
      <c r="E7">
        <f t="shared" si="0"/>
        <v>8.3333333333333329E-2</v>
      </c>
      <c r="F7">
        <f t="shared" si="1"/>
        <v>5.9146317171795693E-3</v>
      </c>
      <c r="H7" s="3" t="s">
        <v>18</v>
      </c>
      <c r="I7" s="4">
        <v>470</v>
      </c>
      <c r="Q7" s="3"/>
      <c r="R7" s="4"/>
    </row>
    <row r="8" spans="2:18" x14ac:dyDescent="0.25">
      <c r="B8" s="1">
        <v>42663.655682870369</v>
      </c>
      <c r="C8">
        <f t="shared" si="2"/>
        <v>6</v>
      </c>
      <c r="D8">
        <v>1853.7</v>
      </c>
      <c r="E8">
        <f t="shared" si="0"/>
        <v>0.1</v>
      </c>
      <c r="F8">
        <f t="shared" si="1"/>
        <v>6.2382563154733412E-3</v>
      </c>
      <c r="H8" t="s">
        <v>19</v>
      </c>
      <c r="I8" s="4">
        <v>400</v>
      </c>
      <c r="R8" s="4"/>
    </row>
    <row r="9" spans="2:18" x14ac:dyDescent="0.25">
      <c r="B9" s="1">
        <v>42663.656377314815</v>
      </c>
      <c r="C9">
        <f t="shared" si="2"/>
        <v>7</v>
      </c>
      <c r="D9">
        <v>1846.4</v>
      </c>
      <c r="E9">
        <f t="shared" si="0"/>
        <v>0.11666666666666667</v>
      </c>
      <c r="F9">
        <f t="shared" si="1"/>
        <v>1.0184100736736472E-2</v>
      </c>
      <c r="H9" t="s">
        <v>12</v>
      </c>
      <c r="I9" s="4">
        <v>70</v>
      </c>
      <c r="R9" s="4"/>
    </row>
    <row r="10" spans="2:18" x14ac:dyDescent="0.25">
      <c r="B10" s="1">
        <v>42663.657071759262</v>
      </c>
      <c r="C10">
        <f t="shared" si="2"/>
        <v>8</v>
      </c>
      <c r="D10">
        <v>1839</v>
      </c>
      <c r="E10">
        <f t="shared" si="0"/>
        <v>0.13333333333333333</v>
      </c>
      <c r="F10">
        <f t="shared" si="1"/>
        <v>1.419995244619586E-2</v>
      </c>
      <c r="H10" t="s">
        <v>31</v>
      </c>
      <c r="I10" s="4">
        <v>1329.9</v>
      </c>
      <c r="R10" s="4"/>
    </row>
    <row r="11" spans="2:18" x14ac:dyDescent="0.25">
      <c r="B11" s="1">
        <v>42663.657766203702</v>
      </c>
      <c r="C11">
        <f t="shared" si="2"/>
        <v>9</v>
      </c>
      <c r="D11">
        <v>1832.3</v>
      </c>
      <c r="E11">
        <f t="shared" si="0"/>
        <v>0.15</v>
      </c>
      <c r="F11">
        <f t="shared" si="1"/>
        <v>1.7849889764387613E-2</v>
      </c>
      <c r="H11" t="s">
        <v>20</v>
      </c>
      <c r="I11" s="4">
        <v>3</v>
      </c>
      <c r="R11" s="4"/>
    </row>
    <row r="12" spans="2:18" x14ac:dyDescent="0.25">
      <c r="B12" s="1">
        <v>42663.658460648148</v>
      </c>
      <c r="C12">
        <f t="shared" si="2"/>
        <v>10</v>
      </c>
      <c r="D12">
        <v>1828</v>
      </c>
      <c r="E12">
        <f t="shared" si="0"/>
        <v>0.16666666666666666</v>
      </c>
      <c r="F12">
        <f t="shared" si="1"/>
        <v>2.0199425036421598E-2</v>
      </c>
      <c r="H12" t="s">
        <v>21</v>
      </c>
      <c r="I12" s="4">
        <v>60</v>
      </c>
      <c r="R12" s="4"/>
    </row>
    <row r="13" spans="2:18" x14ac:dyDescent="0.25">
      <c r="B13" s="1">
        <v>42663.659155092595</v>
      </c>
      <c r="C13">
        <f t="shared" si="2"/>
        <v>11</v>
      </c>
      <c r="D13">
        <v>1824.4</v>
      </c>
      <c r="E13">
        <f t="shared" si="0"/>
        <v>0.18333333333333332</v>
      </c>
      <c r="F13">
        <f t="shared" si="1"/>
        <v>2.2170732212971462E-2</v>
      </c>
    </row>
    <row r="14" spans="2:18" x14ac:dyDescent="0.25">
      <c r="B14" s="1">
        <v>42663.659849537034</v>
      </c>
      <c r="C14">
        <f t="shared" si="2"/>
        <v>12</v>
      </c>
      <c r="D14">
        <v>1820.1</v>
      </c>
      <c r="E14">
        <f t="shared" si="0"/>
        <v>0.2</v>
      </c>
      <c r="F14">
        <f t="shared" si="1"/>
        <v>2.453045343415507E-2</v>
      </c>
      <c r="H14" t="s">
        <v>27</v>
      </c>
    </row>
    <row r="15" spans="2:18" x14ac:dyDescent="0.25">
      <c r="B15" s="1">
        <v>42663.660543981481</v>
      </c>
      <c r="C15">
        <f t="shared" si="2"/>
        <v>13</v>
      </c>
      <c r="D15">
        <v>1816.4</v>
      </c>
      <c r="E15">
        <f t="shared" si="0"/>
        <v>0.21666666666666667</v>
      </c>
      <c r="F15">
        <f t="shared" si="1"/>
        <v>2.6565377826720828E-2</v>
      </c>
      <c r="H15" t="s">
        <v>28</v>
      </c>
      <c r="I15" s="4">
        <v>0.14130000000000001</v>
      </c>
    </row>
    <row r="16" spans="2:18" x14ac:dyDescent="0.25">
      <c r="B16" s="1">
        <v>42663.661238425928</v>
      </c>
      <c r="C16">
        <f t="shared" si="2"/>
        <v>14</v>
      </c>
      <c r="D16">
        <v>1810.3</v>
      </c>
      <c r="E16">
        <f t="shared" si="0"/>
        <v>0.23333333333333334</v>
      </c>
      <c r="F16">
        <f t="shared" si="1"/>
        <v>2.9929320668618718E-2</v>
      </c>
      <c r="H16" t="s">
        <v>29</v>
      </c>
      <c r="I16" s="4">
        <v>21.23</v>
      </c>
    </row>
    <row r="17" spans="2:9" x14ac:dyDescent="0.25">
      <c r="B17" s="1">
        <v>42663.661932870367</v>
      </c>
      <c r="C17">
        <f t="shared" si="2"/>
        <v>15</v>
      </c>
      <c r="D17">
        <v>1804.8</v>
      </c>
      <c r="E17">
        <f t="shared" si="0"/>
        <v>0.25</v>
      </c>
      <c r="F17">
        <f t="shared" si="1"/>
        <v>3.2972115746777213E-2</v>
      </c>
      <c r="H17" t="s">
        <v>30</v>
      </c>
      <c r="I17" s="4">
        <v>1.044</v>
      </c>
    </row>
    <row r="18" spans="2:9" x14ac:dyDescent="0.25">
      <c r="B18" s="1">
        <v>42663.662627314814</v>
      </c>
      <c r="C18">
        <f t="shared" si="2"/>
        <v>16</v>
      </c>
      <c r="D18">
        <v>1797.5</v>
      </c>
      <c r="E18">
        <f t="shared" si="0"/>
        <v>0.26666666666666666</v>
      </c>
      <c r="F18">
        <f t="shared" si="1"/>
        <v>3.7025087455315103E-2</v>
      </c>
    </row>
    <row r="19" spans="2:9" x14ac:dyDescent="0.25">
      <c r="B19" s="1">
        <v>42663.663321759261</v>
      </c>
      <c r="C19">
        <f t="shared" si="2"/>
        <v>17</v>
      </c>
      <c r="D19">
        <v>1790.8</v>
      </c>
      <c r="E19">
        <f t="shared" si="0"/>
        <v>0.28333333333333333</v>
      </c>
      <c r="F19">
        <f t="shared" si="1"/>
        <v>4.0759450683706497E-2</v>
      </c>
    </row>
    <row r="20" spans="2:9" x14ac:dyDescent="0.25">
      <c r="B20" s="1">
        <v>42663.6640162037</v>
      </c>
      <c r="C20">
        <f t="shared" si="2"/>
        <v>18</v>
      </c>
      <c r="D20">
        <v>1782.3</v>
      </c>
      <c r="E20">
        <f t="shared" si="0"/>
        <v>0.3</v>
      </c>
      <c r="F20">
        <f t="shared" si="1"/>
        <v>4.5517233020711527E-2</v>
      </c>
    </row>
    <row r="21" spans="2:9" x14ac:dyDescent="0.25">
      <c r="B21" s="1">
        <v>42663.664710648147</v>
      </c>
      <c r="C21">
        <f t="shared" si="2"/>
        <v>19</v>
      </c>
      <c r="D21">
        <v>1778.6</v>
      </c>
      <c r="E21">
        <f t="shared" si="0"/>
        <v>0.31666666666666665</v>
      </c>
      <c r="F21">
        <f t="shared" si="1"/>
        <v>4.7595360084977251E-2</v>
      </c>
    </row>
    <row r="22" spans="2:9" x14ac:dyDescent="0.25">
      <c r="B22" s="1">
        <v>42663.665405092594</v>
      </c>
      <c r="C22">
        <f t="shared" si="2"/>
        <v>20</v>
      </c>
      <c r="D22">
        <v>1770.7</v>
      </c>
      <c r="E22">
        <f t="shared" si="0"/>
        <v>0.33333333333333331</v>
      </c>
      <c r="F22">
        <f t="shared" si="1"/>
        <v>5.2046949438345674E-2</v>
      </c>
    </row>
    <row r="23" spans="2:9" x14ac:dyDescent="0.25">
      <c r="B23" s="1">
        <v>42663.66609953704</v>
      </c>
      <c r="C23">
        <f t="shared" si="2"/>
        <v>21</v>
      </c>
      <c r="D23">
        <v>1768.8</v>
      </c>
      <c r="E23">
        <f t="shared" si="0"/>
        <v>0.35</v>
      </c>
      <c r="F23">
        <f t="shared" si="1"/>
        <v>5.3120547507280361E-2</v>
      </c>
    </row>
    <row r="24" spans="2:9" x14ac:dyDescent="0.25">
      <c r="B24" s="1">
        <v>42663.66679398148</v>
      </c>
      <c r="C24">
        <f t="shared" si="2"/>
        <v>22</v>
      </c>
      <c r="D24">
        <v>1768.8</v>
      </c>
      <c r="E24">
        <f t="shared" si="0"/>
        <v>0.36666666666666664</v>
      </c>
      <c r="F24">
        <f t="shared" si="1"/>
        <v>5.3120547507280361E-2</v>
      </c>
    </row>
    <row r="25" spans="2:9" x14ac:dyDescent="0.25">
      <c r="B25" s="1">
        <v>42663.667488425926</v>
      </c>
      <c r="C25">
        <f t="shared" si="2"/>
        <v>23</v>
      </c>
      <c r="D25">
        <v>1763.9</v>
      </c>
      <c r="E25">
        <f t="shared" si="0"/>
        <v>0.38333333333333336</v>
      </c>
      <c r="F25">
        <f t="shared" si="1"/>
        <v>5.5894631433085394E-2</v>
      </c>
    </row>
    <row r="26" spans="2:9" x14ac:dyDescent="0.25">
      <c r="B26" s="1">
        <v>42663.668182870373</v>
      </c>
      <c r="C26">
        <f t="shared" si="2"/>
        <v>24</v>
      </c>
      <c r="D26">
        <v>1762.7</v>
      </c>
      <c r="E26">
        <f t="shared" si="0"/>
        <v>0.4</v>
      </c>
      <c r="F26">
        <f t="shared" si="1"/>
        <v>5.6575173624609114E-2</v>
      </c>
    </row>
    <row r="27" spans="2:9" x14ac:dyDescent="0.25">
      <c r="B27" s="1">
        <v>42663.668877314813</v>
      </c>
      <c r="C27">
        <f t="shared" si="2"/>
        <v>25</v>
      </c>
      <c r="D27">
        <v>1752.3</v>
      </c>
      <c r="E27">
        <f t="shared" si="0"/>
        <v>0.41666666666666669</v>
      </c>
      <c r="F27">
        <f t="shared" si="1"/>
        <v>6.2492687336143576E-2</v>
      </c>
    </row>
    <row r="28" spans="2:9" x14ac:dyDescent="0.25">
      <c r="B28" s="1">
        <v>42663.669571759259</v>
      </c>
      <c r="C28">
        <f t="shared" si="2"/>
        <v>26</v>
      </c>
      <c r="D28">
        <v>1755.4</v>
      </c>
      <c r="E28">
        <f t="shared" si="0"/>
        <v>0.43333333333333335</v>
      </c>
      <c r="F28">
        <f t="shared" si="1"/>
        <v>6.0725146892499651E-2</v>
      </c>
    </row>
    <row r="29" spans="2:9" x14ac:dyDescent="0.25">
      <c r="B29" s="1">
        <v>42663.670266203706</v>
      </c>
      <c r="C29">
        <f t="shared" si="2"/>
        <v>27</v>
      </c>
      <c r="D29">
        <v>1154.0999999999999</v>
      </c>
      <c r="E29">
        <f t="shared" si="0"/>
        <v>0.45</v>
      </c>
      <c r="F29">
        <f t="shared" si="1"/>
        <v>0.4801010786241578</v>
      </c>
    </row>
    <row r="30" spans="2:9" x14ac:dyDescent="0.25">
      <c r="B30" s="1">
        <v>42663.670960648145</v>
      </c>
      <c r="C30">
        <f t="shared" si="2"/>
        <v>28</v>
      </c>
      <c r="D30">
        <v>768.2</v>
      </c>
      <c r="E30">
        <f t="shared" si="0"/>
        <v>0.46666666666666667</v>
      </c>
      <c r="F30">
        <f t="shared" si="1"/>
        <v>0.88712706113871242</v>
      </c>
    </row>
    <row r="31" spans="2:9" x14ac:dyDescent="0.25">
      <c r="B31" s="1">
        <v>42663.671655092592</v>
      </c>
      <c r="C31">
        <f t="shared" si="2"/>
        <v>29</v>
      </c>
      <c r="D31">
        <v>619.9</v>
      </c>
      <c r="E31">
        <f t="shared" si="0"/>
        <v>0.48333333333333334</v>
      </c>
      <c r="F31">
        <f t="shared" si="1"/>
        <v>1.1016190023426431</v>
      </c>
    </row>
    <row r="32" spans="2:9" x14ac:dyDescent="0.25">
      <c r="B32" s="1">
        <v>42663.672349537039</v>
      </c>
      <c r="C32">
        <f t="shared" si="2"/>
        <v>30</v>
      </c>
      <c r="D32">
        <v>499</v>
      </c>
      <c r="E32">
        <f t="shared" si="0"/>
        <v>0.5</v>
      </c>
      <c r="F32">
        <f t="shared" si="1"/>
        <v>1.3185710812989981</v>
      </c>
    </row>
    <row r="33" spans="2:6" x14ac:dyDescent="0.25">
      <c r="B33" s="1">
        <v>42663.673043981478</v>
      </c>
      <c r="C33">
        <f t="shared" si="2"/>
        <v>31</v>
      </c>
      <c r="D33">
        <v>423.3</v>
      </c>
      <c r="E33">
        <f t="shared" si="0"/>
        <v>0.51666666666666672</v>
      </c>
      <c r="F33">
        <f t="shared" si="1"/>
        <v>1.4830960295236388</v>
      </c>
    </row>
    <row r="34" spans="2:6" x14ac:dyDescent="0.25">
      <c r="B34" s="1">
        <v>42663.673738425925</v>
      </c>
      <c r="C34">
        <f t="shared" si="2"/>
        <v>32</v>
      </c>
      <c r="D34">
        <v>401.3</v>
      </c>
      <c r="E34">
        <f t="shared" si="0"/>
        <v>0.53333333333333333</v>
      </c>
      <c r="F34">
        <f t="shared" si="1"/>
        <v>1.5364678997776458</v>
      </c>
    </row>
    <row r="35" spans="2:6" x14ac:dyDescent="0.25">
      <c r="B35" s="1">
        <v>42663.674432870372</v>
      </c>
      <c r="C35">
        <f t="shared" si="2"/>
        <v>33</v>
      </c>
      <c r="D35">
        <v>481.9</v>
      </c>
      <c r="E35">
        <f t="shared" si="0"/>
        <v>0.55000000000000004</v>
      </c>
      <c r="F35">
        <f t="shared" si="1"/>
        <v>1.3534405534042298</v>
      </c>
    </row>
    <row r="36" spans="2:6" x14ac:dyDescent="0.25">
      <c r="B36" s="1">
        <v>42663.675127314818</v>
      </c>
      <c r="C36">
        <f t="shared" si="2"/>
        <v>34</v>
      </c>
      <c r="D36">
        <v>412.3</v>
      </c>
      <c r="E36">
        <f t="shared" si="0"/>
        <v>0.56666666666666665</v>
      </c>
      <c r="F36">
        <f t="shared" si="1"/>
        <v>1.5094259373376626</v>
      </c>
    </row>
    <row r="37" spans="2:6" x14ac:dyDescent="0.25">
      <c r="B37" s="1">
        <v>42663.675821759258</v>
      </c>
      <c r="C37">
        <f t="shared" si="2"/>
        <v>35</v>
      </c>
      <c r="D37">
        <v>406.2</v>
      </c>
      <c r="E37">
        <f t="shared" si="0"/>
        <v>0.58333333333333337</v>
      </c>
      <c r="F37">
        <f t="shared" si="1"/>
        <v>1.5243315279042327</v>
      </c>
    </row>
    <row r="38" spans="2:6" x14ac:dyDescent="0.25">
      <c r="B38" s="1">
        <v>42663.676516203705</v>
      </c>
      <c r="C38">
        <f t="shared" si="2"/>
        <v>36</v>
      </c>
      <c r="D38">
        <v>411.1</v>
      </c>
      <c r="E38">
        <f t="shared" si="0"/>
        <v>0.6</v>
      </c>
      <c r="F38">
        <f t="shared" si="1"/>
        <v>1.5123406831466841</v>
      </c>
    </row>
    <row r="39" spans="2:6" x14ac:dyDescent="0.25">
      <c r="B39" s="1">
        <v>42663.677210648151</v>
      </c>
      <c r="C39">
        <f t="shared" si="2"/>
        <v>37</v>
      </c>
      <c r="D39">
        <v>544.20000000000005</v>
      </c>
      <c r="E39">
        <f t="shared" si="0"/>
        <v>0.6166666666666667</v>
      </c>
      <c r="F39">
        <f t="shared" si="1"/>
        <v>1.231860350701371</v>
      </c>
    </row>
    <row r="40" spans="2:6" x14ac:dyDescent="0.25">
      <c r="B40" s="1"/>
    </row>
    <row r="41" spans="2:6" x14ac:dyDescent="0.25">
      <c r="B41" s="1"/>
    </row>
    <row r="42" spans="2:6" x14ac:dyDescent="0.25">
      <c r="B42" s="1"/>
    </row>
    <row r="43" spans="2:6" x14ac:dyDescent="0.25">
      <c r="B43" s="1"/>
    </row>
    <row r="44" spans="2:6" x14ac:dyDescent="0.25">
      <c r="B44" s="1"/>
    </row>
    <row r="45" spans="2:6" x14ac:dyDescent="0.25">
      <c r="B45" s="1"/>
    </row>
    <row r="46" spans="2:6" x14ac:dyDescent="0.25">
      <c r="B46" s="1"/>
    </row>
    <row r="47" spans="2:6" x14ac:dyDescent="0.25">
      <c r="B47" s="1"/>
    </row>
    <row r="48" spans="2:6"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sheetData>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F10" sqref="F10"/>
    </sheetView>
  </sheetViews>
  <sheetFormatPr defaultRowHeight="15" x14ac:dyDescent="0.25"/>
  <cols>
    <col min="1" max="1" width="9.140625" customWidth="1"/>
  </cols>
  <sheetData>
    <row r="1" spans="1:1" x14ac:dyDescent="0.25">
      <c r="A1" s="5" t="s">
        <v>34</v>
      </c>
    </row>
    <row r="2" spans="1:1" x14ac:dyDescent="0.25">
      <c r="A2" t="s">
        <v>32</v>
      </c>
    </row>
    <row r="3" spans="1:1" x14ac:dyDescent="0.25">
      <c r="A3" s="5" t="s">
        <v>35</v>
      </c>
    </row>
    <row r="4" spans="1:1" x14ac:dyDescent="0.25">
      <c r="A4" t="s">
        <v>33</v>
      </c>
    </row>
    <row r="5" spans="1:1" ht="17.25" customHeight="1" x14ac:dyDescent="0.25">
      <c r="A5" s="5" t="s">
        <v>36</v>
      </c>
    </row>
    <row r="6" spans="1:1" x14ac:dyDescent="0.25">
      <c r="A6" t="s">
        <v>37</v>
      </c>
    </row>
    <row r="7" spans="1:1" x14ac:dyDescent="0.25">
      <c r="A7" s="5" t="s">
        <v>39</v>
      </c>
    </row>
    <row r="8" spans="1:1" x14ac:dyDescent="0.25">
      <c r="A8" t="s">
        <v>38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2</vt:i4>
      </vt:variant>
    </vt:vector>
  </HeadingPairs>
  <TitlesOfParts>
    <vt:vector size="6" baseType="lpstr">
      <vt:lpstr>Raw Data</vt:lpstr>
      <vt:lpstr>Concentration Analysis</vt:lpstr>
      <vt:lpstr>Venelation Rate Analysis</vt:lpstr>
      <vt:lpstr>Sheet1</vt:lpstr>
      <vt:lpstr>Chart1</vt:lpstr>
      <vt:lpstr>Graph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Dakotah B Tilton</dc:creator>
  <cp:lastModifiedBy>dbt86</cp:lastModifiedBy>
  <cp:lastPrinted>2016-11-18T00:07:00Z</cp:lastPrinted>
  <dcterms:created xsi:type="dcterms:W3CDTF">2016-10-21T00:05:53Z</dcterms:created>
  <dcterms:modified xsi:type="dcterms:W3CDTF">2016-11-18T00:13:57Z</dcterms:modified>
</cp:coreProperties>
</file>