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beca\Desktop\"/>
    </mc:Choice>
  </mc:AlternateContent>
  <bookViews>
    <workbookView xWindow="0" yWindow="0" windowWidth="20490" windowHeight="7530" activeTab="3"/>
  </bookViews>
  <sheets>
    <sheet name="Embedded Energy" sheetId="1" r:id="rId1"/>
    <sheet name="Energy Buyback" sheetId="4" r:id="rId2"/>
    <sheet name="CO2 Emissions" sheetId="3" r:id="rId3"/>
    <sheet name="Meme" sheetId="2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B5" i="4"/>
  <c r="C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B23" i="4"/>
  <c r="B5" i="3"/>
  <c r="E5" i="3"/>
  <c r="D11" i="1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B8" i="3"/>
  <c r="B16" i="3" s="1"/>
  <c r="B10" i="4" l="1"/>
  <c r="B18" i="4"/>
  <c r="B6" i="4"/>
  <c r="B14" i="4"/>
  <c r="B22" i="4"/>
  <c r="B12" i="4"/>
  <c r="B20" i="4"/>
  <c r="B8" i="4"/>
  <c r="B16" i="4"/>
  <c r="B24" i="4"/>
  <c r="B7" i="4"/>
  <c r="B9" i="4"/>
  <c r="B11" i="4"/>
  <c r="B13" i="4"/>
  <c r="B15" i="4"/>
  <c r="B17" i="4"/>
  <c r="B19" i="4"/>
  <c r="B21" i="4"/>
  <c r="B26" i="3"/>
  <c r="B19" i="3"/>
  <c r="B27" i="3"/>
  <c r="B20" i="3"/>
  <c r="B23" i="3"/>
  <c r="B9" i="3"/>
  <c r="B21" i="3"/>
  <c r="B25" i="3"/>
  <c r="B18" i="3"/>
  <c r="B22" i="3"/>
  <c r="B24" i="3"/>
  <c r="B13" i="3"/>
  <c r="B17" i="3"/>
  <c r="B15" i="3"/>
  <c r="B11" i="3"/>
  <c r="B10" i="3"/>
  <c r="B12" i="3"/>
  <c r="B14" i="3"/>
  <c r="A12" i="1" l="1"/>
  <c r="G11" i="1" s="1"/>
</calcChain>
</file>

<file path=xl/comments1.xml><?xml version="1.0" encoding="utf-8"?>
<comments xmlns="http://schemas.openxmlformats.org/spreadsheetml/2006/main">
  <authors>
    <author>rcg211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rcg211:</t>
        </r>
        <r>
          <rPr>
            <sz val="9"/>
            <color indexed="81"/>
            <rFont val="Tahoma"/>
            <family val="2"/>
          </rPr>
          <t xml:space="preserve">
http://energyusecalculator.com/electricity_oven.htm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rcg211:</t>
        </r>
        <r>
          <rPr>
            <sz val="9"/>
            <color indexed="81"/>
            <rFont val="Tahoma"/>
            <family val="2"/>
          </rPr>
          <t xml:space="preserve">
https://www.google.com/search?q=time+to+heat+frozen+pizza&amp;oq=time+to+heat+frozen+pizza&amp;aqs=chrome..69i57j0l3.10663j0j4&amp;sourceid=chrome&amp;ie=UTF-8</t>
        </r>
      </text>
    </comment>
  </commentList>
</comments>
</file>

<file path=xl/sharedStrings.xml><?xml version="1.0" encoding="utf-8"?>
<sst xmlns="http://schemas.openxmlformats.org/spreadsheetml/2006/main" count="57" uniqueCount="37">
  <si>
    <t>kWh</t>
  </si>
  <si>
    <t>Oven:</t>
  </si>
  <si>
    <t>Watts</t>
  </si>
  <si>
    <t>Assumptions:</t>
  </si>
  <si>
    <t xml:space="preserve">Time to heat pizza: </t>
  </si>
  <si>
    <t>Min</t>
  </si>
  <si>
    <t>Energy to heat one pizza:</t>
  </si>
  <si>
    <t>Wh</t>
  </si>
  <si>
    <t>To use this spreadsheet:</t>
  </si>
  <si>
    <t xml:space="preserve">boxes and see what the results </t>
  </si>
  <si>
    <t>Time to energy buyback:</t>
  </si>
  <si>
    <t>How many Pizzas:</t>
  </si>
  <si>
    <t>pizzas</t>
  </si>
  <si>
    <t>EE Mason Jar:</t>
  </si>
  <si>
    <t>EE Plastic Cups:</t>
  </si>
  <si>
    <t>kwh/use</t>
  </si>
  <si>
    <t>Watts/kw</t>
  </si>
  <si>
    <t>min/hour</t>
  </si>
  <si>
    <t>uses</t>
  </si>
  <si>
    <t>Uses</t>
  </si>
  <si>
    <t>EE of Mason Jar</t>
  </si>
  <si>
    <t>EE of Plastic Cups</t>
  </si>
  <si>
    <t>are!</t>
  </si>
  <si>
    <t>It takes 6.6 uses to buy back the energy needed to create a mason jar.</t>
  </si>
  <si>
    <t>CO2 Mason Jar:</t>
  </si>
  <si>
    <t>CO2 Plastic Cup:</t>
  </si>
  <si>
    <t>CO2 of Mason Jar</t>
  </si>
  <si>
    <t>CO2 of Plastic Cup</t>
  </si>
  <si>
    <t>kg CO2/unit</t>
  </si>
  <si>
    <t>CO2 Paper Cup:</t>
  </si>
  <si>
    <t>CO2 of Paper Cup</t>
  </si>
  <si>
    <t>Time to CO2 Buyback (paper cup vs. mason jar)</t>
  </si>
  <si>
    <t>Time to CO2 Buyback (plastic cup vs. mason jar)</t>
  </si>
  <si>
    <t>A mason Jar is bought one time</t>
  </si>
  <si>
    <t>Paper/Plastic Cups are thrown out each time used</t>
  </si>
  <si>
    <t>Input you numbers in the coloured</t>
  </si>
  <si>
    <t>After that, if you use your mason jar 1 time, instead of a paper cup, you save enough energy to heat 1 frozen pizza.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</si>
</sst>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u/>
      <sz val="11"/>
      <color rgb="FF7F7F7F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0" fillId="0" borderId="0" xfId="0" applyAlignment="1"/>
    <xf numFmtId="164" fontId="0" fillId="0" borderId="0" xfId="0" applyNumberFormat="1"/>
    <xf numFmtId="0" fontId="3" fillId="0" borderId="0" xfId="0" applyFont="1"/>
    <xf numFmtId="0" fontId="4" fillId="0" borderId="0" xfId="1"/>
    <xf numFmtId="0" fontId="5" fillId="0" borderId="0" xfId="0" applyFont="1"/>
    <xf numFmtId="0" fontId="5" fillId="0" borderId="0" xfId="0" applyFont="1" applyAlignment="1"/>
    <xf numFmtId="0" fontId="0" fillId="0" borderId="0" xfId="0" applyBorder="1"/>
    <xf numFmtId="0" fontId="3" fillId="0" borderId="0" xfId="0" applyFont="1"/>
    <xf numFmtId="0" fontId="3" fillId="0" borderId="0" xfId="0" applyFont="1" applyAlignment="1"/>
    <xf numFmtId="165" fontId="0" fillId="0" borderId="0" xfId="0" applyNumberFormat="1"/>
    <xf numFmtId="0" fontId="0" fillId="0" borderId="0" xfId="0" applyBorder="1" applyAlignment="1"/>
    <xf numFmtId="0" fontId="0" fillId="0" borderId="8" xfId="0" applyBorder="1" applyAlignment="1"/>
    <xf numFmtId="0" fontId="3" fillId="0" borderId="0" xfId="0" applyFont="1" applyBorder="1" applyAlignment="1"/>
    <xf numFmtId="0" fontId="0" fillId="2" borderId="0" xfId="0" applyFont="1" applyFill="1" applyAlignment="1"/>
    <xf numFmtId="0" fontId="0" fillId="0" borderId="0" xfId="0" applyFont="1" applyAlignment="1"/>
    <xf numFmtId="0" fontId="5" fillId="0" borderId="0" xfId="0" applyFont="1" applyBorder="1" applyAlignment="1"/>
    <xf numFmtId="0" fontId="5" fillId="0" borderId="0" xfId="0" applyFont="1" applyBorder="1"/>
    <xf numFmtId="165" fontId="3" fillId="0" borderId="0" xfId="0" applyNumberFormat="1" applyFont="1" applyFill="1" applyAlignment="1"/>
    <xf numFmtId="0" fontId="0" fillId="0" borderId="0" xfId="0" applyFont="1" applyFill="1" applyAlignment="1"/>
    <xf numFmtId="165" fontId="0" fillId="0" borderId="0" xfId="0" applyNumberFormat="1" applyFont="1" applyAlignment="1"/>
    <xf numFmtId="165" fontId="0" fillId="0" borderId="0" xfId="0" applyNumberFormat="1" applyBorder="1" applyAlignme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0" fillId="0" borderId="6" xfId="0" applyBorder="1"/>
    <xf numFmtId="0" fontId="0" fillId="0" borderId="7" xfId="0" applyBorder="1"/>
    <xf numFmtId="0" fontId="0" fillId="0" borderId="8" xfId="0" applyBorder="1"/>
    <xf numFmtId="165" fontId="3" fillId="0" borderId="0" xfId="0" applyNumberFormat="1" applyFont="1" applyFill="1" applyAlignment="1">
      <alignment horizontal="center"/>
    </xf>
    <xf numFmtId="0" fontId="7" fillId="0" borderId="0" xfId="1" applyFont="1"/>
    <xf numFmtId="0" fontId="4" fillId="0" borderId="0" xfId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0" fontId="0" fillId="0" borderId="4" xfId="0" applyBorder="1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Buyback</a:t>
            </a:r>
            <a:r>
              <a:rPr lang="en-US" baseline="0"/>
              <a:t> time of a Mason Jar vs. a Plastic Cup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'Energy Buyback'!$B$4</c:f>
              <c:strCache>
                <c:ptCount val="1"/>
                <c:pt idx="0">
                  <c:v>EE of Mason Jar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'Energy Buyback'!$A$5:$A$24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'Energy Buyback'!$B$5:$B$24</c:f>
              <c:numCache>
                <c:formatCode>0.000</c:formatCode>
                <c:ptCount val="20"/>
                <c:pt idx="0">
                  <c:v>1.81</c:v>
                </c:pt>
                <c:pt idx="1">
                  <c:v>0.90500000000000003</c:v>
                </c:pt>
                <c:pt idx="2">
                  <c:v>0.60333333333333339</c:v>
                </c:pt>
                <c:pt idx="3">
                  <c:v>0.45250000000000001</c:v>
                </c:pt>
                <c:pt idx="4">
                  <c:v>0.36199999999999999</c:v>
                </c:pt>
                <c:pt idx="5">
                  <c:v>0.30166666666666669</c:v>
                </c:pt>
                <c:pt idx="6">
                  <c:v>0.25857142857142856</c:v>
                </c:pt>
                <c:pt idx="7">
                  <c:v>0.22625000000000001</c:v>
                </c:pt>
                <c:pt idx="8">
                  <c:v>0.20111111111111113</c:v>
                </c:pt>
                <c:pt idx="9">
                  <c:v>0.18099999999999999</c:v>
                </c:pt>
                <c:pt idx="10">
                  <c:v>0.16454545454545455</c:v>
                </c:pt>
                <c:pt idx="11">
                  <c:v>0.15083333333333335</c:v>
                </c:pt>
                <c:pt idx="12">
                  <c:v>0.13923076923076924</c:v>
                </c:pt>
                <c:pt idx="13">
                  <c:v>0.12928571428571428</c:v>
                </c:pt>
                <c:pt idx="14">
                  <c:v>0.12066666666666667</c:v>
                </c:pt>
                <c:pt idx="15">
                  <c:v>0.113125</c:v>
                </c:pt>
                <c:pt idx="16">
                  <c:v>0.10647058823529412</c:v>
                </c:pt>
                <c:pt idx="17">
                  <c:v>0.10055555555555556</c:v>
                </c:pt>
                <c:pt idx="18">
                  <c:v>9.5263157894736841E-2</c:v>
                </c:pt>
                <c:pt idx="19">
                  <c:v>9.0499999999999997E-2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7D-4221-BDDF-488C4A533966}"/>
            </c:ext>
          </c:extLst>
        </c:ser>
        <c:ser>
          <c:idx val="1"/>
          <c:order val="1"/>
          <c:tx>
            <c:strRef>
              <c:f>'Energy Buyback'!$C$4</c:f>
              <c:strCache>
                <c:ptCount val="1"/>
                <c:pt idx="0">
                  <c:v>EE of Plastic Cups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'Energy Buyback'!$A$5:$A$24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'Energy Buyback'!$C$5:$C$24</c:f>
              <c:numCache>
                <c:formatCode>0.000</c:formatCode>
                <c:ptCount val="20"/>
                <c:pt idx="0">
                  <c:v>0.27300000000000002</c:v>
                </c:pt>
                <c:pt idx="1">
                  <c:v>0.27300000000000002</c:v>
                </c:pt>
                <c:pt idx="2">
                  <c:v>0.27300000000000002</c:v>
                </c:pt>
                <c:pt idx="3">
                  <c:v>0.27300000000000002</c:v>
                </c:pt>
                <c:pt idx="4">
                  <c:v>0.27300000000000002</c:v>
                </c:pt>
                <c:pt idx="5">
                  <c:v>0.27300000000000002</c:v>
                </c:pt>
                <c:pt idx="6">
                  <c:v>0.27300000000000002</c:v>
                </c:pt>
                <c:pt idx="7">
                  <c:v>0.27300000000000002</c:v>
                </c:pt>
                <c:pt idx="8">
                  <c:v>0.27300000000000002</c:v>
                </c:pt>
                <c:pt idx="9">
                  <c:v>0.27300000000000002</c:v>
                </c:pt>
                <c:pt idx="10" formatCode="General">
                  <c:v>0.27300000000000002</c:v>
                </c:pt>
                <c:pt idx="11" formatCode="General">
                  <c:v>0.27300000000000002</c:v>
                </c:pt>
                <c:pt idx="12" formatCode="General">
                  <c:v>0.27300000000000002</c:v>
                </c:pt>
                <c:pt idx="13" formatCode="General">
                  <c:v>0.27300000000000002</c:v>
                </c:pt>
                <c:pt idx="14" formatCode="General">
                  <c:v>0.27300000000000002</c:v>
                </c:pt>
                <c:pt idx="15" formatCode="General">
                  <c:v>0.27300000000000002</c:v>
                </c:pt>
                <c:pt idx="16" formatCode="General">
                  <c:v>0.27300000000000002</c:v>
                </c:pt>
                <c:pt idx="17" formatCode="General">
                  <c:v>0.27300000000000002</c:v>
                </c:pt>
                <c:pt idx="18" formatCode="General">
                  <c:v>0.27300000000000002</c:v>
                </c:pt>
                <c:pt idx="19" formatCode="General">
                  <c:v>0.27300000000000002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7D-4221-BDDF-488C4A533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6593720"/>
        <c:axId val="726594112"/>
      </c:scatterChart>
      <c:valAx>
        <c:axId val="726593720"/>
        <c:scaling>
          <c:orientation val="minMax"/>
          <c:max val="2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594112"/>
        <c:crosses val="autoZero"/>
        <c:crossBetween val="midCat"/>
        <c:majorUnit val="2"/>
      </c:valAx>
      <c:valAx>
        <c:axId val="72659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Embedded Energy 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593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Buyback time of CO2 of a Mason Jar vs.</a:t>
            </a:r>
            <a:r>
              <a:rPr lang="en-US" baseline="0"/>
              <a:t> a Paper and Plastic Cup</a:t>
            </a:r>
            <a:endParaRPr lang="en-US"/>
          </a:p>
        </c:rich>
      </c:tx>
      <c:layout>
        <c:manualLayout>
          <c:xMode val="edge"/>
          <c:yMode val="edge"/>
          <c:x val="0.15355317585301834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'CO2 Emissions'!$B$7</c:f>
              <c:strCache>
                <c:ptCount val="1"/>
                <c:pt idx="0">
                  <c:v>CO2 of Mason Jar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x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'CO2 Emissions'!$A$8:$A$27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'CO2 Emissions'!$B$8:$B$27</c:f>
              <c:numCache>
                <c:formatCode>0.000</c:formatCode>
                <c:ptCount val="20"/>
                <c:pt idx="0">
                  <c:v>0.50900000000000001</c:v>
                </c:pt>
                <c:pt idx="1">
                  <c:v>0.2545</c:v>
                </c:pt>
                <c:pt idx="2">
                  <c:v>0.16966666666666666</c:v>
                </c:pt>
                <c:pt idx="3">
                  <c:v>0.12725</c:v>
                </c:pt>
                <c:pt idx="4">
                  <c:v>0.1018</c:v>
                </c:pt>
                <c:pt idx="5">
                  <c:v>8.483333333333333E-2</c:v>
                </c:pt>
                <c:pt idx="6">
                  <c:v>7.2714285714285717E-2</c:v>
                </c:pt>
                <c:pt idx="7">
                  <c:v>6.3625000000000001E-2</c:v>
                </c:pt>
                <c:pt idx="8">
                  <c:v>5.6555555555555553E-2</c:v>
                </c:pt>
                <c:pt idx="9">
                  <c:v>5.0900000000000001E-2</c:v>
                </c:pt>
                <c:pt idx="10">
                  <c:v>4.6272727272727271E-2</c:v>
                </c:pt>
                <c:pt idx="11">
                  <c:v>4.2416666666666665E-2</c:v>
                </c:pt>
                <c:pt idx="12">
                  <c:v>3.9153846153846157E-2</c:v>
                </c:pt>
                <c:pt idx="13">
                  <c:v>3.6357142857142859E-2</c:v>
                </c:pt>
                <c:pt idx="14">
                  <c:v>3.3933333333333336E-2</c:v>
                </c:pt>
                <c:pt idx="15">
                  <c:v>3.18125E-2</c:v>
                </c:pt>
                <c:pt idx="16">
                  <c:v>2.9941176470588235E-2</c:v>
                </c:pt>
                <c:pt idx="17">
                  <c:v>2.8277777777777777E-2</c:v>
                </c:pt>
                <c:pt idx="18">
                  <c:v>2.6789473684210526E-2</c:v>
                </c:pt>
                <c:pt idx="19">
                  <c:v>2.545E-2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38-49EA-B81F-06AE72BFC84C}"/>
            </c:ext>
          </c:extLst>
        </c:ser>
        <c:ser>
          <c:idx val="1"/>
          <c:order val="1"/>
          <c:tx>
            <c:strRef>
              <c:f>'CO2 Emissions'!$C$7</c:f>
              <c:strCache>
                <c:ptCount val="1"/>
                <c:pt idx="0">
                  <c:v>CO2 of Plastic Cup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'CO2 Emissions'!$A$8:$A$27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'CO2 Emissions'!$C$8:$C$27</c:f>
              <c:numCache>
                <c:formatCode>0.000</c:formatCode>
                <c:ptCount val="20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 formatCode="General">
                  <c:v>3.5000000000000003E-2</c:v>
                </c:pt>
                <c:pt idx="11" formatCode="General">
                  <c:v>3.5000000000000003E-2</c:v>
                </c:pt>
                <c:pt idx="12" formatCode="General">
                  <c:v>3.5000000000000003E-2</c:v>
                </c:pt>
                <c:pt idx="13" formatCode="General">
                  <c:v>3.5000000000000003E-2</c:v>
                </c:pt>
                <c:pt idx="14" formatCode="General">
                  <c:v>3.5000000000000003E-2</c:v>
                </c:pt>
                <c:pt idx="15" formatCode="General">
                  <c:v>3.5000000000000003E-2</c:v>
                </c:pt>
                <c:pt idx="16" formatCode="General">
                  <c:v>3.5000000000000003E-2</c:v>
                </c:pt>
                <c:pt idx="17" formatCode="General">
                  <c:v>3.5000000000000003E-2</c:v>
                </c:pt>
                <c:pt idx="18" formatCode="General">
                  <c:v>3.5000000000000003E-2</c:v>
                </c:pt>
                <c:pt idx="19" formatCode="General">
                  <c:v>3.5000000000000003E-2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38-49EA-B81F-06AE72BFC84C}"/>
            </c:ext>
          </c:extLst>
        </c:ser>
        <c:ser>
          <c:idx val="2"/>
          <c:order val="2"/>
          <c:tx>
            <c:strRef>
              <c:f>'CO2 Emissions'!$D$7</c:f>
              <c:strCache>
                <c:ptCount val="1"/>
                <c:pt idx="0">
                  <c:v>CO2 of Paper Cup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'CO2 Emissions'!$A$8:$A$27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'CO2 Emissions'!$D$8:$D$27</c:f>
              <c:numCache>
                <c:formatCode>0.000</c:formatCode>
                <c:ptCount val="20"/>
                <c:pt idx="0">
                  <c:v>5.0999999999999997E-2</c:v>
                </c:pt>
                <c:pt idx="1">
                  <c:v>5.0999999999999997E-2</c:v>
                </c:pt>
                <c:pt idx="2">
                  <c:v>5.0999999999999997E-2</c:v>
                </c:pt>
                <c:pt idx="3">
                  <c:v>5.0999999999999997E-2</c:v>
                </c:pt>
                <c:pt idx="4">
                  <c:v>5.0999999999999997E-2</c:v>
                </c:pt>
                <c:pt idx="5">
                  <c:v>5.0999999999999997E-2</c:v>
                </c:pt>
                <c:pt idx="6">
                  <c:v>5.0999999999999997E-2</c:v>
                </c:pt>
                <c:pt idx="7">
                  <c:v>5.0999999999999997E-2</c:v>
                </c:pt>
                <c:pt idx="8">
                  <c:v>5.0999999999999997E-2</c:v>
                </c:pt>
                <c:pt idx="9">
                  <c:v>5.0999999999999997E-2</c:v>
                </c:pt>
                <c:pt idx="10">
                  <c:v>5.0999999999999997E-2</c:v>
                </c:pt>
                <c:pt idx="11">
                  <c:v>5.0999999999999997E-2</c:v>
                </c:pt>
                <c:pt idx="12">
                  <c:v>5.0999999999999997E-2</c:v>
                </c:pt>
                <c:pt idx="13">
                  <c:v>5.0999999999999997E-2</c:v>
                </c:pt>
                <c:pt idx="14">
                  <c:v>5.0999999999999997E-2</c:v>
                </c:pt>
                <c:pt idx="15">
                  <c:v>5.0999999999999997E-2</c:v>
                </c:pt>
                <c:pt idx="16">
                  <c:v>5.0999999999999997E-2</c:v>
                </c:pt>
                <c:pt idx="17">
                  <c:v>5.0999999999999997E-2</c:v>
                </c:pt>
                <c:pt idx="18">
                  <c:v>5.0999999999999997E-2</c:v>
                </c:pt>
                <c:pt idx="19">
                  <c:v>5.0999999999999997E-2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F38-49EA-B81F-06AE72BFC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3120008"/>
        <c:axId val="723120400"/>
      </c:scatterChart>
      <c:valAx>
        <c:axId val="723120008"/>
        <c:scaling>
          <c:orientation val="minMax"/>
          <c:max val="2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120400"/>
        <c:crosses val="autoZero"/>
        <c:crossBetween val="midCat"/>
        <c:majorUnit val="2"/>
      </c:valAx>
      <c:valAx>
        <c:axId val="7231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CO2 (kg/unit)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1200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9</xdr:row>
      <xdr:rowOff>80962</xdr:rowOff>
    </xdr:from>
    <xdr:to>
      <xdr:col>10</xdr:col>
      <xdr:colOff>190500</xdr:colOff>
      <xdr:row>23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328612</xdr:colOff>
      <xdr:row>7</xdr:row>
      <xdr:rowOff>0</xdr:rowOff>
    </xdr:from>
    <xdr:to>
      <xdr:col>11</xdr:col>
      <xdr:colOff>261937</xdr:colOff>
      <xdr:row>23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457715</xdr:colOff>
      <xdr:row>19</xdr:row>
      <xdr:rowOff>93286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44115" cy="3712786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18</xdr:row>
      <xdr:rowOff>38100</xdr:rowOff>
    </xdr:from>
    <xdr:to>
      <xdr:col>9</xdr:col>
      <xdr:colOff>600075</xdr:colOff>
      <xdr:row>19</xdr:row>
      <xdr:rowOff>114300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3305175" y="3467100"/>
          <a:ext cx="2781300" cy="2667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APPROPEDIA.ORG/HSU_mason_jar_analysis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457200</xdr:colOff>
      <xdr:row>19</xdr:row>
      <xdr:rowOff>95250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ED3ACFB-0017-4824-BE78-6DB34406F885}"/>
            </a:ext>
          </a:extLst>
        </xdr:cNvPr>
        <xdr:cNvSpPr txBox="1"/>
      </xdr:nvSpPr>
      <xdr:spPr>
        <a:xfrm>
          <a:off x="0" y="0"/>
          <a:ext cx="5943600" cy="3714750"/>
        </a:xfrm>
        <a:prstGeom prst="rect">
          <a:avLst/>
        </a:prstGeom>
        <a:noFill/>
        <a:ln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r>
            <a:rPr lang="en-US" sz="4000" b="1">
              <a:ln w="6731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262626"/>
              </a:solidFill>
              <a:effectLst>
                <a:outerShdw dist="38100" dir="2700000" algn="bl">
                  <a:schemeClr val="accent5"/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Every time you reuse a mason jar, you save enough energy to heat 1 frozen pizza!!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"/>
  <sheetViews>
    <sheetView workbookViewId="0">
      <selection sqref="A1:K1"/>
    </sheetView>
  </sheetViews>
  <sheetFormatPr defaultRowHeight="15" x14ac:dyDescent="0.25"/>
  <cols>
    <col min="1" max="1" width="9.28515625" customWidth="1"/>
    <col min="2" max="2" width="14.7109375" bestFit="1" customWidth="1"/>
    <col min="3" max="3" width="16.28515625" bestFit="1" customWidth="1"/>
    <col min="4" max="4" width="10.5703125" bestFit="1" customWidth="1"/>
    <col min="5" max="5" width="13.140625" bestFit="1" customWidth="1"/>
    <col min="6" max="6" width="10.28515625" bestFit="1" customWidth="1"/>
    <col min="7" max="7" width="9.5703125" bestFit="1" customWidth="1"/>
  </cols>
  <sheetData>
    <row r="1" spans="1:11" x14ac:dyDescent="0.25">
      <c r="A1" s="23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6" customFormat="1" x14ac:dyDescent="0.25">
      <c r="A2" s="23" t="s">
        <v>36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5.75" thickBot="1" x14ac:dyDescent="0.3">
      <c r="A3" s="4" t="s">
        <v>13</v>
      </c>
      <c r="B3" s="4"/>
      <c r="C3" s="4" t="s">
        <v>14</v>
      </c>
      <c r="D3" s="4"/>
      <c r="E3" s="5" t="s">
        <v>3</v>
      </c>
      <c r="F3" s="5"/>
    </row>
    <row r="4" spans="1:11" x14ac:dyDescent="0.25">
      <c r="A4" s="1">
        <v>1.81</v>
      </c>
      <c r="B4" t="s">
        <v>0</v>
      </c>
      <c r="C4" s="1">
        <v>0.27300000000000002</v>
      </c>
      <c r="D4" t="s">
        <v>15</v>
      </c>
      <c r="E4" s="5">
        <v>1000</v>
      </c>
      <c r="F4" s="5" t="s">
        <v>16</v>
      </c>
      <c r="H4" s="30" t="s">
        <v>8</v>
      </c>
      <c r="I4" s="31"/>
      <c r="J4" s="31"/>
      <c r="K4" s="32"/>
    </row>
    <row r="5" spans="1:11" x14ac:dyDescent="0.25">
      <c r="A5" s="4" t="s">
        <v>1</v>
      </c>
      <c r="E5" s="5">
        <v>60</v>
      </c>
      <c r="F5" s="5" t="s">
        <v>17</v>
      </c>
      <c r="H5" s="27" t="s">
        <v>35</v>
      </c>
      <c r="I5" s="28"/>
      <c r="J5" s="28"/>
      <c r="K5" s="29"/>
    </row>
    <row r="6" spans="1:11" x14ac:dyDescent="0.25">
      <c r="A6" s="1">
        <v>2400</v>
      </c>
      <c r="B6" t="s">
        <v>2</v>
      </c>
      <c r="H6" s="27" t="s">
        <v>9</v>
      </c>
      <c r="I6" s="28"/>
      <c r="J6" s="28"/>
      <c r="K6" s="29"/>
    </row>
    <row r="7" spans="1:11" ht="15.75" thickBot="1" x14ac:dyDescent="0.3">
      <c r="A7" s="25" t="s">
        <v>4</v>
      </c>
      <c r="B7" s="25"/>
      <c r="H7" s="33" t="s">
        <v>22</v>
      </c>
      <c r="I7" s="34"/>
      <c r="J7" s="34"/>
      <c r="K7" s="35"/>
    </row>
    <row r="8" spans="1:11" x14ac:dyDescent="0.25">
      <c r="A8" s="1">
        <v>8</v>
      </c>
      <c r="B8" t="s">
        <v>5</v>
      </c>
    </row>
    <row r="10" spans="1:11" x14ac:dyDescent="0.25">
      <c r="A10" s="24" t="s">
        <v>6</v>
      </c>
      <c r="B10" s="24"/>
      <c r="C10" s="10"/>
      <c r="D10" s="25" t="s">
        <v>10</v>
      </c>
      <c r="E10" s="25"/>
      <c r="G10" s="26" t="s">
        <v>11</v>
      </c>
      <c r="H10" s="26"/>
      <c r="I10" s="2"/>
    </row>
    <row r="11" spans="1:11" x14ac:dyDescent="0.25">
      <c r="A11">
        <f>(A8*A6)/E5</f>
        <v>320</v>
      </c>
      <c r="B11" t="s">
        <v>7</v>
      </c>
      <c r="D11" s="3">
        <f>A4/C4</f>
        <v>6.6300366300366296</v>
      </c>
      <c r="E11" t="s">
        <v>18</v>
      </c>
      <c r="G11" s="3">
        <f>C4/A12</f>
        <v>0.85312500000000002</v>
      </c>
      <c r="H11" t="s">
        <v>12</v>
      </c>
    </row>
    <row r="12" spans="1:11" x14ac:dyDescent="0.25">
      <c r="A12">
        <f>A11/E4</f>
        <v>0.32</v>
      </c>
      <c r="B12" t="s">
        <v>0</v>
      </c>
    </row>
  </sheetData>
  <mergeCells count="10">
    <mergeCell ref="A1:K1"/>
    <mergeCell ref="A10:B10"/>
    <mergeCell ref="A7:B7"/>
    <mergeCell ref="D10:E10"/>
    <mergeCell ref="G10:H10"/>
    <mergeCell ref="A2:K2"/>
    <mergeCell ref="H6:K6"/>
    <mergeCell ref="H5:K5"/>
    <mergeCell ref="H4:K4"/>
    <mergeCell ref="H7:K7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M7" sqref="M7"/>
    </sheetView>
  </sheetViews>
  <sheetFormatPr defaultRowHeight="15" x14ac:dyDescent="0.25"/>
  <cols>
    <col min="1" max="1" width="9.28515625" customWidth="1"/>
    <col min="2" max="2" width="14.7109375" bestFit="1" customWidth="1"/>
    <col min="3" max="3" width="16.28515625" bestFit="1" customWidth="1"/>
    <col min="4" max="4" width="10.5703125" bestFit="1" customWidth="1"/>
    <col min="5" max="5" width="13.140625" bestFit="1" customWidth="1"/>
    <col min="6" max="6" width="10.28515625" bestFit="1" customWidth="1"/>
    <col min="7" max="7" width="9.5703125" bestFit="1" customWidth="1"/>
  </cols>
  <sheetData>
    <row r="1" spans="1:11" x14ac:dyDescent="0.25">
      <c r="A1" s="23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5.75" thickBot="1" x14ac:dyDescent="0.3">
      <c r="A2" s="9" t="s">
        <v>13</v>
      </c>
      <c r="B2" s="9"/>
      <c r="C2" s="9" t="s">
        <v>14</v>
      </c>
      <c r="D2" s="9"/>
      <c r="E2" s="5"/>
      <c r="F2" s="5"/>
    </row>
    <row r="3" spans="1:11" x14ac:dyDescent="0.25">
      <c r="A3" s="1">
        <v>1.81</v>
      </c>
      <c r="B3" t="s">
        <v>0</v>
      </c>
      <c r="C3" s="1">
        <v>0.27300000000000002</v>
      </c>
      <c r="D3" t="s">
        <v>15</v>
      </c>
      <c r="E3" s="5"/>
      <c r="F3" s="5"/>
      <c r="G3" s="30" t="s">
        <v>8</v>
      </c>
      <c r="H3" s="31"/>
      <c r="I3" s="31"/>
      <c r="J3" s="32"/>
      <c r="K3" s="14"/>
    </row>
    <row r="4" spans="1:11" s="6" customFormat="1" x14ac:dyDescent="0.25">
      <c r="A4" s="6" t="s">
        <v>19</v>
      </c>
      <c r="B4" s="7" t="s">
        <v>20</v>
      </c>
      <c r="C4" s="7" t="s">
        <v>21</v>
      </c>
      <c r="D4" s="7"/>
      <c r="E4" s="7"/>
      <c r="G4" s="27" t="s">
        <v>35</v>
      </c>
      <c r="H4" s="28"/>
      <c r="I4" s="28"/>
      <c r="J4" s="29"/>
    </row>
    <row r="5" spans="1:11" x14ac:dyDescent="0.25">
      <c r="A5">
        <v>1</v>
      </c>
      <c r="B5" s="11">
        <f>A3/A5</f>
        <v>1.81</v>
      </c>
      <c r="C5" s="11">
        <f>C3</f>
        <v>0.27300000000000002</v>
      </c>
      <c r="D5" s="3"/>
      <c r="G5" s="27" t="s">
        <v>9</v>
      </c>
      <c r="H5" s="28"/>
      <c r="I5" s="28"/>
      <c r="J5" s="29"/>
    </row>
    <row r="6" spans="1:11" ht="15.75" thickBot="1" x14ac:dyDescent="0.3">
      <c r="A6">
        <v>2</v>
      </c>
      <c r="B6" s="11">
        <f>B5/A6</f>
        <v>0.90500000000000003</v>
      </c>
      <c r="C6" s="11">
        <f>C3</f>
        <v>0.27300000000000002</v>
      </c>
      <c r="D6" s="3"/>
      <c r="G6" s="33" t="s">
        <v>22</v>
      </c>
      <c r="H6" s="34"/>
      <c r="I6" s="34"/>
      <c r="J6" s="35"/>
    </row>
    <row r="7" spans="1:11" x14ac:dyDescent="0.25">
      <c r="A7">
        <v>3</v>
      </c>
      <c r="B7" s="11">
        <f>B5/A7</f>
        <v>0.60333333333333339</v>
      </c>
      <c r="C7" s="11">
        <f>C3</f>
        <v>0.27300000000000002</v>
      </c>
      <c r="D7" s="3"/>
    </row>
    <row r="8" spans="1:11" x14ac:dyDescent="0.25">
      <c r="A8">
        <v>4</v>
      </c>
      <c r="B8" s="11">
        <f>B5/A8</f>
        <v>0.45250000000000001</v>
      </c>
      <c r="C8" s="11">
        <f>C3</f>
        <v>0.27300000000000002</v>
      </c>
      <c r="D8" s="3"/>
    </row>
    <row r="9" spans="1:11" x14ac:dyDescent="0.25">
      <c r="A9">
        <v>5</v>
      </c>
      <c r="B9" s="11">
        <f>B5/A9</f>
        <v>0.36199999999999999</v>
      </c>
      <c r="C9" s="11">
        <f>C3</f>
        <v>0.27300000000000002</v>
      </c>
      <c r="D9" s="3"/>
    </row>
    <row r="10" spans="1:11" x14ac:dyDescent="0.25">
      <c r="A10">
        <v>6</v>
      </c>
      <c r="B10" s="11">
        <f>B5/A10</f>
        <v>0.30166666666666669</v>
      </c>
      <c r="C10" s="11">
        <f>C3</f>
        <v>0.27300000000000002</v>
      </c>
      <c r="D10" s="3"/>
    </row>
    <row r="11" spans="1:11" x14ac:dyDescent="0.25">
      <c r="A11">
        <v>7</v>
      </c>
      <c r="B11" s="11">
        <f>B5/A11</f>
        <v>0.25857142857142856</v>
      </c>
      <c r="C11" s="11">
        <f>C3</f>
        <v>0.27300000000000002</v>
      </c>
      <c r="D11" s="3"/>
    </row>
    <row r="12" spans="1:11" x14ac:dyDescent="0.25">
      <c r="A12">
        <v>8</v>
      </c>
      <c r="B12" s="11">
        <f>B5/A12</f>
        <v>0.22625000000000001</v>
      </c>
      <c r="C12" s="11">
        <f>C3</f>
        <v>0.27300000000000002</v>
      </c>
      <c r="D12" s="3"/>
    </row>
    <row r="13" spans="1:11" x14ac:dyDescent="0.25">
      <c r="A13">
        <v>9</v>
      </c>
      <c r="B13" s="11">
        <f>B5/A13</f>
        <v>0.20111111111111113</v>
      </c>
      <c r="C13" s="11">
        <f>C3</f>
        <v>0.27300000000000002</v>
      </c>
      <c r="D13" s="3"/>
    </row>
    <row r="14" spans="1:11" x14ac:dyDescent="0.25">
      <c r="A14">
        <v>10</v>
      </c>
      <c r="B14" s="11">
        <f>B5/A14</f>
        <v>0.18099999999999999</v>
      </c>
      <c r="C14" s="11">
        <f>C3</f>
        <v>0.27300000000000002</v>
      </c>
      <c r="D14" s="3"/>
    </row>
    <row r="15" spans="1:11" x14ac:dyDescent="0.25">
      <c r="A15">
        <v>11</v>
      </c>
      <c r="B15" s="11">
        <f>B5/A15</f>
        <v>0.16454545454545455</v>
      </c>
      <c r="C15">
        <f>C3</f>
        <v>0.27300000000000002</v>
      </c>
    </row>
    <row r="16" spans="1:11" x14ac:dyDescent="0.25">
      <c r="A16">
        <v>12</v>
      </c>
      <c r="B16" s="11">
        <f>B5/A16</f>
        <v>0.15083333333333335</v>
      </c>
      <c r="C16">
        <f>C3</f>
        <v>0.27300000000000002</v>
      </c>
    </row>
    <row r="17" spans="1:3" x14ac:dyDescent="0.25">
      <c r="A17">
        <v>13</v>
      </c>
      <c r="B17" s="11">
        <f>B5/A17</f>
        <v>0.13923076923076924</v>
      </c>
      <c r="C17">
        <f>C3</f>
        <v>0.27300000000000002</v>
      </c>
    </row>
    <row r="18" spans="1:3" x14ac:dyDescent="0.25">
      <c r="A18">
        <v>14</v>
      </c>
      <c r="B18" s="11">
        <f>B5/A18</f>
        <v>0.12928571428571428</v>
      </c>
      <c r="C18">
        <f>C3</f>
        <v>0.27300000000000002</v>
      </c>
    </row>
    <row r="19" spans="1:3" x14ac:dyDescent="0.25">
      <c r="A19">
        <v>15</v>
      </c>
      <c r="B19" s="11">
        <f>B5/A19</f>
        <v>0.12066666666666667</v>
      </c>
      <c r="C19">
        <f>C3</f>
        <v>0.27300000000000002</v>
      </c>
    </row>
    <row r="20" spans="1:3" x14ac:dyDescent="0.25">
      <c r="A20">
        <v>16</v>
      </c>
      <c r="B20" s="11">
        <f>B5/A20</f>
        <v>0.113125</v>
      </c>
      <c r="C20">
        <f>C3</f>
        <v>0.27300000000000002</v>
      </c>
    </row>
    <row r="21" spans="1:3" x14ac:dyDescent="0.25">
      <c r="A21">
        <v>17</v>
      </c>
      <c r="B21" s="11">
        <f>B5/A21</f>
        <v>0.10647058823529412</v>
      </c>
      <c r="C21">
        <f>C3</f>
        <v>0.27300000000000002</v>
      </c>
    </row>
    <row r="22" spans="1:3" x14ac:dyDescent="0.25">
      <c r="A22">
        <v>18</v>
      </c>
      <c r="B22" s="11">
        <f>B5/A22</f>
        <v>0.10055555555555556</v>
      </c>
      <c r="C22">
        <f>C3</f>
        <v>0.27300000000000002</v>
      </c>
    </row>
    <row r="23" spans="1:3" x14ac:dyDescent="0.25">
      <c r="A23">
        <v>19</v>
      </c>
      <c r="B23" s="11">
        <f>B5/A23</f>
        <v>9.5263157894736841E-2</v>
      </c>
      <c r="C23">
        <f>C3</f>
        <v>0.27300000000000002</v>
      </c>
    </row>
    <row r="24" spans="1:3" x14ac:dyDescent="0.25">
      <c r="A24">
        <v>20</v>
      </c>
      <c r="B24" s="11">
        <f>B5/A24</f>
        <v>9.0499999999999997E-2</v>
      </c>
      <c r="C24">
        <f>C3</f>
        <v>0.27300000000000002</v>
      </c>
    </row>
  </sheetData>
  <mergeCells count="5">
    <mergeCell ref="G3:J3"/>
    <mergeCell ref="G4:J4"/>
    <mergeCell ref="G5:J5"/>
    <mergeCell ref="G6:J6"/>
    <mergeCell ref="A1:K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N11" sqref="N11"/>
    </sheetView>
  </sheetViews>
  <sheetFormatPr defaultRowHeight="15" x14ac:dyDescent="0.25"/>
  <cols>
    <col min="1" max="1" width="9.28515625" customWidth="1"/>
    <col min="2" max="2" width="16.28515625" bestFit="1" customWidth="1"/>
    <col min="3" max="3" width="17" bestFit="1" customWidth="1"/>
    <col min="4" max="4" width="16.42578125" bestFit="1" customWidth="1"/>
    <col min="5" max="5" width="14.7109375" bestFit="1" customWidth="1"/>
    <col min="6" max="6" width="11.5703125" bestFit="1" customWidth="1"/>
    <col min="7" max="7" width="9.5703125" bestFit="1" customWidth="1"/>
    <col min="13" max="13" width="10" customWidth="1"/>
  </cols>
  <sheetData>
    <row r="1" spans="1:17" ht="15.75" thickBot="1" x14ac:dyDescent="0.3">
      <c r="A1" s="9" t="s">
        <v>24</v>
      </c>
      <c r="B1" s="9"/>
      <c r="C1" s="9" t="s">
        <v>25</v>
      </c>
      <c r="D1" s="9"/>
      <c r="E1" s="19" t="s">
        <v>29</v>
      </c>
      <c r="F1" s="19"/>
      <c r="G1" s="8"/>
      <c r="H1" s="8"/>
      <c r="I1" s="8"/>
      <c r="J1" s="8"/>
    </row>
    <row r="2" spans="1:17" x14ac:dyDescent="0.25">
      <c r="A2" s="1">
        <v>0.50900000000000001</v>
      </c>
      <c r="B2" t="s">
        <v>28</v>
      </c>
      <c r="C2" s="1">
        <v>3.5000000000000003E-2</v>
      </c>
      <c r="D2" t="s">
        <v>28</v>
      </c>
      <c r="E2" s="15">
        <v>5.0999999999999997E-2</v>
      </c>
      <c r="F2" s="16" t="s">
        <v>28</v>
      </c>
      <c r="G2" s="14"/>
      <c r="H2" s="30" t="s">
        <v>8</v>
      </c>
      <c r="I2" s="31"/>
      <c r="J2" s="31"/>
      <c r="K2" s="32"/>
    </row>
    <row r="3" spans="1:17" x14ac:dyDescent="0.25">
      <c r="A3" s="9"/>
      <c r="E3" s="12"/>
      <c r="F3" s="12"/>
      <c r="G3" s="12"/>
      <c r="H3" s="39" t="s">
        <v>35</v>
      </c>
      <c r="I3" s="40"/>
      <c r="J3" s="40"/>
      <c r="K3" s="41"/>
      <c r="M3" s="37" t="s">
        <v>3</v>
      </c>
      <c r="N3" s="37"/>
    </row>
    <row r="4" spans="1:17" x14ac:dyDescent="0.25">
      <c r="A4" s="36" t="s">
        <v>31</v>
      </c>
      <c r="B4" s="36"/>
      <c r="C4" s="36"/>
      <c r="D4" s="36" t="s">
        <v>32</v>
      </c>
      <c r="E4" s="36"/>
      <c r="F4" s="36"/>
      <c r="G4" s="12"/>
      <c r="H4" s="42" t="s">
        <v>9</v>
      </c>
      <c r="I4" s="43"/>
      <c r="J4" s="43"/>
      <c r="K4" s="44"/>
      <c r="M4" s="38" t="s">
        <v>33</v>
      </c>
      <c r="N4" s="38"/>
      <c r="O4" s="38"/>
    </row>
    <row r="5" spans="1:17" ht="15.75" thickBot="1" x14ac:dyDescent="0.3">
      <c r="A5" s="20"/>
      <c r="B5" s="21">
        <f>A2/E2</f>
        <v>9.9803921568627452</v>
      </c>
      <c r="C5" t="s">
        <v>18</v>
      </c>
      <c r="E5" s="22">
        <f>A2/C2</f>
        <v>14.542857142857141</v>
      </c>
      <c r="F5" s="12" t="s">
        <v>18</v>
      </c>
      <c r="G5" s="12"/>
      <c r="H5" s="45" t="s">
        <v>22</v>
      </c>
      <c r="I5" s="46"/>
      <c r="J5" s="46"/>
      <c r="K5" s="13"/>
      <c r="M5" s="38" t="s">
        <v>34</v>
      </c>
      <c r="N5" s="38"/>
      <c r="O5" s="38"/>
      <c r="P5" s="38"/>
      <c r="Q5" s="38"/>
    </row>
    <row r="6" spans="1:17" x14ac:dyDescent="0.25">
      <c r="A6" s="20"/>
      <c r="B6" s="21"/>
      <c r="E6" s="22"/>
      <c r="F6" s="12"/>
      <c r="G6" s="12"/>
      <c r="H6" s="12"/>
      <c r="I6" s="12"/>
      <c r="J6" s="12"/>
      <c r="K6" s="12"/>
    </row>
    <row r="7" spans="1:17" s="6" customFormat="1" x14ac:dyDescent="0.25">
      <c r="A7" s="6" t="s">
        <v>19</v>
      </c>
      <c r="B7" s="7" t="s">
        <v>26</v>
      </c>
      <c r="C7" s="7" t="s">
        <v>27</v>
      </c>
      <c r="D7" s="7" t="s">
        <v>30</v>
      </c>
      <c r="E7" s="17"/>
      <c r="F7" s="18"/>
      <c r="G7" s="18"/>
      <c r="H7" s="18"/>
      <c r="I7" s="18"/>
      <c r="J7" s="18"/>
    </row>
    <row r="8" spans="1:17" x14ac:dyDescent="0.25">
      <c r="A8">
        <v>1</v>
      </c>
      <c r="B8" s="11">
        <f>A2/A8</f>
        <v>0.50900000000000001</v>
      </c>
      <c r="C8" s="11">
        <f>C2</f>
        <v>3.5000000000000003E-2</v>
      </c>
      <c r="D8" s="11">
        <f>E2</f>
        <v>5.0999999999999997E-2</v>
      </c>
    </row>
    <row r="9" spans="1:17" x14ac:dyDescent="0.25">
      <c r="A9">
        <v>2</v>
      </c>
      <c r="B9" s="11">
        <f>B8/A9</f>
        <v>0.2545</v>
      </c>
      <c r="C9" s="11">
        <f>C2</f>
        <v>3.5000000000000003E-2</v>
      </c>
      <c r="D9" s="11">
        <f>E2</f>
        <v>5.0999999999999997E-2</v>
      </c>
    </row>
    <row r="10" spans="1:17" x14ac:dyDescent="0.25">
      <c r="A10">
        <v>3</v>
      </c>
      <c r="B10" s="11">
        <f>B8/A10</f>
        <v>0.16966666666666666</v>
      </c>
      <c r="C10" s="11">
        <f>C2</f>
        <v>3.5000000000000003E-2</v>
      </c>
      <c r="D10" s="11">
        <f>E2</f>
        <v>5.0999999999999997E-2</v>
      </c>
    </row>
    <row r="11" spans="1:17" x14ac:dyDescent="0.25">
      <c r="A11">
        <v>4</v>
      </c>
      <c r="B11" s="11">
        <f>B8/A11</f>
        <v>0.12725</v>
      </c>
      <c r="C11" s="11">
        <f>C2</f>
        <v>3.5000000000000003E-2</v>
      </c>
      <c r="D11" s="11">
        <f>E2</f>
        <v>5.0999999999999997E-2</v>
      </c>
    </row>
    <row r="12" spans="1:17" x14ac:dyDescent="0.25">
      <c r="A12">
        <v>5</v>
      </c>
      <c r="B12" s="11">
        <f>B8/A12</f>
        <v>0.1018</v>
      </c>
      <c r="C12" s="11">
        <f>C2</f>
        <v>3.5000000000000003E-2</v>
      </c>
      <c r="D12" s="11">
        <f>E2</f>
        <v>5.0999999999999997E-2</v>
      </c>
    </row>
    <row r="13" spans="1:17" x14ac:dyDescent="0.25">
      <c r="A13">
        <v>6</v>
      </c>
      <c r="B13" s="11">
        <f>B8/A13</f>
        <v>8.483333333333333E-2</v>
      </c>
      <c r="C13" s="11">
        <f>C2</f>
        <v>3.5000000000000003E-2</v>
      </c>
      <c r="D13" s="11">
        <f>E2</f>
        <v>5.0999999999999997E-2</v>
      </c>
    </row>
    <row r="14" spans="1:17" x14ac:dyDescent="0.25">
      <c r="A14">
        <v>7</v>
      </c>
      <c r="B14" s="11">
        <f>B8/A14</f>
        <v>7.2714285714285717E-2</v>
      </c>
      <c r="C14" s="11">
        <f>C2</f>
        <v>3.5000000000000003E-2</v>
      </c>
      <c r="D14" s="11">
        <f>E2</f>
        <v>5.0999999999999997E-2</v>
      </c>
    </row>
    <row r="15" spans="1:17" x14ac:dyDescent="0.25">
      <c r="A15">
        <v>8</v>
      </c>
      <c r="B15" s="11">
        <f>B8/A15</f>
        <v>6.3625000000000001E-2</v>
      </c>
      <c r="C15" s="11">
        <f>C2</f>
        <v>3.5000000000000003E-2</v>
      </c>
      <c r="D15" s="11">
        <f>E2</f>
        <v>5.0999999999999997E-2</v>
      </c>
    </row>
    <row r="16" spans="1:17" x14ac:dyDescent="0.25">
      <c r="A16">
        <v>9</v>
      </c>
      <c r="B16" s="11">
        <f>B8/A16</f>
        <v>5.6555555555555553E-2</v>
      </c>
      <c r="C16" s="11">
        <f>C2</f>
        <v>3.5000000000000003E-2</v>
      </c>
      <c r="D16" s="11">
        <f>E2</f>
        <v>5.0999999999999997E-2</v>
      </c>
    </row>
    <row r="17" spans="1:4" x14ac:dyDescent="0.25">
      <c r="A17">
        <v>10</v>
      </c>
      <c r="B17" s="11">
        <f>B8/A17</f>
        <v>5.0900000000000001E-2</v>
      </c>
      <c r="C17" s="11">
        <f>C2</f>
        <v>3.5000000000000003E-2</v>
      </c>
      <c r="D17" s="11">
        <f>E2</f>
        <v>5.0999999999999997E-2</v>
      </c>
    </row>
    <row r="18" spans="1:4" x14ac:dyDescent="0.25">
      <c r="A18">
        <v>11</v>
      </c>
      <c r="B18" s="11">
        <f>B8/A18</f>
        <v>4.6272727272727271E-2</v>
      </c>
      <c r="C18">
        <f>C2</f>
        <v>3.5000000000000003E-2</v>
      </c>
      <c r="D18" s="11">
        <f>E2</f>
        <v>5.0999999999999997E-2</v>
      </c>
    </row>
    <row r="19" spans="1:4" x14ac:dyDescent="0.25">
      <c r="A19">
        <v>12</v>
      </c>
      <c r="B19" s="11">
        <f>B8/A19</f>
        <v>4.2416666666666665E-2</v>
      </c>
      <c r="C19">
        <f>C2</f>
        <v>3.5000000000000003E-2</v>
      </c>
      <c r="D19" s="11">
        <f>E2</f>
        <v>5.0999999999999997E-2</v>
      </c>
    </row>
    <row r="20" spans="1:4" x14ac:dyDescent="0.25">
      <c r="A20">
        <v>13</v>
      </c>
      <c r="B20" s="11">
        <f>B8/A20</f>
        <v>3.9153846153846157E-2</v>
      </c>
      <c r="C20">
        <f>C2</f>
        <v>3.5000000000000003E-2</v>
      </c>
      <c r="D20" s="11">
        <f>E2</f>
        <v>5.0999999999999997E-2</v>
      </c>
    </row>
    <row r="21" spans="1:4" x14ac:dyDescent="0.25">
      <c r="A21">
        <v>14</v>
      </c>
      <c r="B21" s="11">
        <f>B8/A21</f>
        <v>3.6357142857142859E-2</v>
      </c>
      <c r="C21">
        <f>C2</f>
        <v>3.5000000000000003E-2</v>
      </c>
      <c r="D21" s="11">
        <f>E2</f>
        <v>5.0999999999999997E-2</v>
      </c>
    </row>
    <row r="22" spans="1:4" x14ac:dyDescent="0.25">
      <c r="A22">
        <v>15</v>
      </c>
      <c r="B22" s="11">
        <f>B8/A22</f>
        <v>3.3933333333333336E-2</v>
      </c>
      <c r="C22">
        <f>C2</f>
        <v>3.5000000000000003E-2</v>
      </c>
      <c r="D22" s="11">
        <f>E2</f>
        <v>5.0999999999999997E-2</v>
      </c>
    </row>
    <row r="23" spans="1:4" x14ac:dyDescent="0.25">
      <c r="A23">
        <v>16</v>
      </c>
      <c r="B23" s="11">
        <f>B8/A23</f>
        <v>3.18125E-2</v>
      </c>
      <c r="C23">
        <f>C2</f>
        <v>3.5000000000000003E-2</v>
      </c>
      <c r="D23" s="11">
        <f>E2</f>
        <v>5.0999999999999997E-2</v>
      </c>
    </row>
    <row r="24" spans="1:4" x14ac:dyDescent="0.25">
      <c r="A24">
        <v>17</v>
      </c>
      <c r="B24" s="11">
        <f>B8/A24</f>
        <v>2.9941176470588235E-2</v>
      </c>
      <c r="C24">
        <f>C2</f>
        <v>3.5000000000000003E-2</v>
      </c>
      <c r="D24" s="11">
        <f>E2</f>
        <v>5.0999999999999997E-2</v>
      </c>
    </row>
    <row r="25" spans="1:4" x14ac:dyDescent="0.25">
      <c r="A25">
        <v>18</v>
      </c>
      <c r="B25" s="11">
        <f>B8/A25</f>
        <v>2.8277777777777777E-2</v>
      </c>
      <c r="C25">
        <f>C2</f>
        <v>3.5000000000000003E-2</v>
      </c>
      <c r="D25" s="11">
        <f>E2</f>
        <v>5.0999999999999997E-2</v>
      </c>
    </row>
    <row r="26" spans="1:4" x14ac:dyDescent="0.25">
      <c r="A26">
        <v>19</v>
      </c>
      <c r="B26" s="11">
        <f>B8/A26</f>
        <v>2.6789473684210526E-2</v>
      </c>
      <c r="C26">
        <f>C2</f>
        <v>3.5000000000000003E-2</v>
      </c>
      <c r="D26" s="11">
        <f>E2</f>
        <v>5.0999999999999997E-2</v>
      </c>
    </row>
    <row r="27" spans="1:4" x14ac:dyDescent="0.25">
      <c r="A27">
        <v>20</v>
      </c>
      <c r="B27" s="11">
        <f>B8/A27</f>
        <v>2.545E-2</v>
      </c>
      <c r="C27">
        <f>C2</f>
        <v>3.5000000000000003E-2</v>
      </c>
      <c r="D27" s="11">
        <f>E2</f>
        <v>5.0999999999999997E-2</v>
      </c>
    </row>
  </sheetData>
  <mergeCells count="9">
    <mergeCell ref="H2:K2"/>
    <mergeCell ref="H3:K3"/>
    <mergeCell ref="H4:K4"/>
    <mergeCell ref="H5:J5"/>
    <mergeCell ref="A4:C4"/>
    <mergeCell ref="D4:F4"/>
    <mergeCell ref="M3:N3"/>
    <mergeCell ref="M4:O4"/>
    <mergeCell ref="M5:Q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K15" sqref="K1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Embedded Energy</vt:lpstr>
      <vt:lpstr>Energy Buyback</vt:lpstr>
      <vt:lpstr>CO2 Emissions</vt:lpstr>
      <vt:lpstr>Meme</vt:lpstr>
    </vt:vector>
  </TitlesOfParts>
  <Company>Humboldt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rcg211</dc:creator>
  <cp:lastModifiedBy>Rebeca Griner</cp:lastModifiedBy>
  <dcterms:created xsi:type="dcterms:W3CDTF">2016-11-30T23:33:28Z</dcterms:created>
  <dcterms:modified xsi:type="dcterms:W3CDTF">2016-12-09T00:24:05Z</dcterms:modified>
</cp:coreProperties>
</file>