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0" windowHeight="11775"/>
  </bookViews>
  <sheets>
    <sheet name="Sheet1" sheetId="1" r:id="rId1"/>
    <sheet name="Chart1" sheetId="3" r:id="rId2"/>
  </sheets>
  <definedNames>
    <definedName name="_xlnm._FilterDatabase" localSheetId="0" hidden="1">Sheet1!$C$3:$C$69</definedName>
    <definedName name="summary" localSheetId="0">Sheet1!$A$1:$E$2</definedName>
    <definedName name="summary_1" localSheetId="0">Sheet1!$A$3:$E$13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D5" i="1"/>
  <c r="D6" i="1"/>
  <c r="D7" i="1"/>
  <c r="D8" i="1"/>
  <c r="D9" i="1"/>
  <c r="D10" i="1"/>
  <c r="D11" i="1"/>
  <c r="D12" i="1"/>
  <c r="D13" i="1"/>
  <c r="D4" i="1"/>
  <c r="E5" i="1"/>
  <c r="E6" i="1"/>
  <c r="E7" i="1"/>
  <c r="E8" i="1"/>
  <c r="E9" i="1"/>
  <c r="E10" i="1"/>
  <c r="E11" i="1"/>
  <c r="E12" i="1"/>
  <c r="E13" i="1"/>
  <c r="E4" i="1"/>
  <c r="C14" i="1"/>
  <c r="B14" i="1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xl2000="1" url="http://www.eia.gov/petroleum/imports/companylevel/summary.cfm" htmlTables="1"/>
  </connection>
  <connection id="2" name="Connection1" type="4" refreshedVersion="5" background="1" saveData="1">
    <webPr sourceData="1" parsePre="1" consecutive="1" xl2000="1" url="http://www.eia.gov/petroleum/imports/companylevel/summary.cfm" htmlTables="1"/>
  </connection>
</connections>
</file>

<file path=xl/sharedStrings.xml><?xml version="1.0" encoding="utf-8"?>
<sst xmlns="http://schemas.openxmlformats.org/spreadsheetml/2006/main" count="17" uniqueCount="17">
  <si>
    <t>Company</t>
  </si>
  <si>
    <t>Total</t>
  </si>
  <si>
    <t>Persian Gulf</t>
  </si>
  <si>
    <t>% Persian Gulf</t>
  </si>
  <si>
    <t>EXXONMOBIL OIL CORP</t>
  </si>
  <si>
    <t>PHILLIPS 66 CO</t>
  </si>
  <si>
    <t>VALERO MARKETING &amp; SUPPLY CO</t>
  </si>
  <si>
    <t>CHEVRON USA INC</t>
  </si>
  <si>
    <t>MARATHON PETROLEUM CO LLC</t>
  </si>
  <si>
    <t>MOTIVA ENTERPRISES LLC</t>
  </si>
  <si>
    <t>TESORO CORP</t>
  </si>
  <si>
    <t>PAULSBORO REFINING CO LLC</t>
  </si>
  <si>
    <t>BP WEST COAST PRODUCTS LLC</t>
  </si>
  <si>
    <t>TOTAL PETROCHEMICALS &amp; REFINING USA</t>
  </si>
  <si>
    <t>2013 Crude Oil Imports From Persian Gulf  (thousand barrels)</t>
  </si>
  <si>
    <t xml:space="preserve">TOTAL </t>
  </si>
  <si>
    <t>Non-Persian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</si>
</sst>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3" fontId="0" fillId="0" borderId="2" xfId="0" applyNumberFormat="1" applyBorder="1"/>
    <xf numFmtId="168" fontId="0" fillId="0" borderId="2" xfId="0" applyNumberFormat="1" applyBorder="1"/>
    <xf numFmtId="0" fontId="0" fillId="0" borderId="1" xfId="0" applyBorder="1"/>
    <xf numFmtId="3" fontId="0" fillId="0" borderId="1" xfId="0" applyNumberFormat="1" applyBorder="1"/>
    <xf numFmtId="168" fontId="0" fillId="0" borderId="1" xfId="0" applyNumberForma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0" fillId="0" borderId="4" xfId="0" applyBorder="1"/>
    <xf numFmtId="3" fontId="0" fillId="0" borderId="4" xfId="0" applyNumberFormat="1" applyBorder="1"/>
    <xf numFmtId="168" fontId="0" fillId="0" borderId="4" xfId="0" applyNumberFormat="1" applyBorder="1"/>
    <xf numFmtId="168" fontId="1" fillId="0" borderId="0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Crude Oil Imports From Persian Gulf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Persian Gulf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BP WEST COAST PRODUCTS LLC</c:v>
                </c:pt>
                <c:pt idx="3">
                  <c:v>VALERO MARKETING &amp; SUPPLY CO</c:v>
                </c:pt>
                <c:pt idx="4">
                  <c:v>PAULSBORO REFINING CO LLC</c:v>
                </c:pt>
                <c:pt idx="5">
                  <c:v>EXXONMOBIL OIL CORP</c:v>
                </c:pt>
                <c:pt idx="6">
                  <c:v>CHEVRON USA INC</c:v>
                </c:pt>
                <c:pt idx="7">
                  <c:v>TESORO CORP</c:v>
                </c:pt>
                <c:pt idx="8">
                  <c:v>TOTAL PETROCHEMICALS &amp; REFINING USA</c:v>
                </c:pt>
                <c:pt idx="9">
                  <c:v>PHILLIPS 66 CO</c:v>
                </c:pt>
              </c:strCache>
            </c:strRef>
          </c:cat>
          <c:val>
            <c:numRef>
              <c:f>Sheet1!$B$4:$B$13</c:f>
              <c:numCache>
                <c:formatCode>#,##0</c:formatCode>
                <c:ptCount val="10"/>
                <c:pt idx="0">
                  <c:v>166970</c:v>
                </c:pt>
                <c:pt idx="1">
                  <c:v>200300</c:v>
                </c:pt>
                <c:pt idx="2">
                  <c:v>49438</c:v>
                </c:pt>
                <c:pt idx="3">
                  <c:v>261988</c:v>
                </c:pt>
                <c:pt idx="4">
                  <c:v>81342</c:v>
                </c:pt>
                <c:pt idx="5">
                  <c:v>343890</c:v>
                </c:pt>
                <c:pt idx="6">
                  <c:v>212286</c:v>
                </c:pt>
                <c:pt idx="7">
                  <c:v>100047</c:v>
                </c:pt>
                <c:pt idx="8">
                  <c:v>37214</c:v>
                </c:pt>
                <c:pt idx="9">
                  <c:v>317281</c:v>
                </c:pt>
              </c:numCache>
            </c:numRef>
          </c: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Non-Persian Gulf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BP WEST COAST PRODUCTS LLC</c:v>
                </c:pt>
                <c:pt idx="3">
                  <c:v>VALERO MARKETING &amp; SUPPLY CO</c:v>
                </c:pt>
                <c:pt idx="4">
                  <c:v>PAULSBORO REFINING CO LLC</c:v>
                </c:pt>
                <c:pt idx="5">
                  <c:v>EXXONMOBIL OIL CORP</c:v>
                </c:pt>
                <c:pt idx="6">
                  <c:v>CHEVRON USA INC</c:v>
                </c:pt>
                <c:pt idx="7">
                  <c:v>TESORO CORP</c:v>
                </c:pt>
                <c:pt idx="8">
                  <c:v>TOTAL PETROCHEMICALS &amp; REFINING USA</c:v>
                </c:pt>
                <c:pt idx="9">
                  <c:v>PHILLIPS 66 CO</c:v>
                </c:pt>
              </c:strCache>
            </c:strRef>
          </c:cat>
          <c:val>
            <c:numRef>
              <c:f>Sheet1!$D$4:$D$13</c:f>
              <c:numCache>
                <c:formatCode>#,##0</c:formatCode>
                <c:ptCount val="10"/>
                <c:pt idx="0">
                  <c:v>31960</c:v>
                </c:pt>
                <c:pt idx="1">
                  <c:v>89741</c:v>
                </c:pt>
                <c:pt idx="2">
                  <c:v>27031</c:v>
                </c:pt>
                <c:pt idx="3">
                  <c:v>150313</c:v>
                </c:pt>
                <c:pt idx="4">
                  <c:v>46051</c:v>
                </c:pt>
                <c:pt idx="5">
                  <c:v>205565</c:v>
                </c:pt>
                <c:pt idx="6">
                  <c:v>135172</c:v>
                </c:pt>
                <c:pt idx="7">
                  <c:v>76907</c:v>
                </c:pt>
                <c:pt idx="8">
                  <c:v>28655</c:v>
                </c:pt>
                <c:pt idx="9">
                  <c:v>283075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4038248"/>
        <c:axId val="663861296"/>
      </c:barChart>
      <c:catAx>
        <c:axId val="88403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Crude Oil Companys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861296"/>
        <c:crosses val="autoZero"/>
        <c:auto val="1"/>
        <c:lblAlgn val="ctr"/>
        <c:lblOffset val="100"/>
        <c:noMultiLvlLbl val="0"/>
      </c:catAx>
      <c:valAx>
        <c:axId val="66386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 Barrels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038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31389708287825"/>
          <c:y val="0.87917919632447128"/>
          <c:w val="0.2593629498177174"/>
          <c:h val="3.4051963429023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summary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umma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5" sqref="A15"/>
    </sheetView>
  </sheetViews>
  <sheetFormatPr defaultRowHeight="15" x14ac:dyDescent="0.25"/>
  <cols>
    <col min="1" max="1" width="33.28515625" customWidth="1"/>
    <col min="3" max="3" width="16.140625" bestFit="1" customWidth="1"/>
    <col min="4" max="4" width="16.42578125" bestFit="1" customWidth="1"/>
    <col min="5" max="5" width="14" bestFit="1" customWidth="1"/>
  </cols>
  <sheetData>
    <row r="1" spans="1:5" ht="18" x14ac:dyDescent="0.25">
      <c r="A1" s="14" t="s">
        <v>14</v>
      </c>
      <c r="B1" s="15"/>
      <c r="C1" s="15"/>
      <c r="D1" s="15"/>
      <c r="E1" s="16"/>
    </row>
    <row r="3" spans="1:5" ht="15.75" thickBot="1" x14ac:dyDescent="0.3">
      <c r="A3" s="7" t="s">
        <v>0</v>
      </c>
      <c r="B3" s="7" t="s">
        <v>1</v>
      </c>
      <c r="C3" s="7" t="s">
        <v>2</v>
      </c>
      <c r="D3" s="7" t="s">
        <v>16</v>
      </c>
      <c r="E3" s="7" t="s">
        <v>3</v>
      </c>
    </row>
    <row r="4" spans="1:5" ht="15.75" thickTop="1" x14ac:dyDescent="0.25">
      <c r="A4" s="4" t="s">
        <v>9</v>
      </c>
      <c r="B4" s="5">
        <v>166970</v>
      </c>
      <c r="C4" s="5">
        <v>135010</v>
      </c>
      <c r="D4" s="5">
        <f>B4-C4</f>
        <v>31960</v>
      </c>
      <c r="E4" s="6">
        <f>(C4/B4)</f>
        <v>0.80858836916811405</v>
      </c>
    </row>
    <row r="5" spans="1:5" x14ac:dyDescent="0.25">
      <c r="A5" s="1" t="s">
        <v>8</v>
      </c>
      <c r="B5" s="2">
        <v>200300</v>
      </c>
      <c r="C5" s="2">
        <v>110559</v>
      </c>
      <c r="D5" s="5">
        <f t="shared" ref="D5:D13" si="0">B5-C5</f>
        <v>89741</v>
      </c>
      <c r="E5" s="3">
        <f>(C5/B5)</f>
        <v>0.55196704942586117</v>
      </c>
    </row>
    <row r="6" spans="1:5" x14ac:dyDescent="0.25">
      <c r="A6" s="1" t="s">
        <v>12</v>
      </c>
      <c r="B6" s="2">
        <v>49438</v>
      </c>
      <c r="C6" s="2">
        <v>22407</v>
      </c>
      <c r="D6" s="5">
        <f t="shared" si="0"/>
        <v>27031</v>
      </c>
      <c r="E6" s="3">
        <f>(C6/B6)</f>
        <v>0.45323435414053964</v>
      </c>
    </row>
    <row r="7" spans="1:5" x14ac:dyDescent="0.25">
      <c r="A7" s="1" t="s">
        <v>6</v>
      </c>
      <c r="B7" s="2">
        <v>261988</v>
      </c>
      <c r="C7" s="2">
        <v>111675</v>
      </c>
      <c r="D7" s="5">
        <f t="shared" si="0"/>
        <v>150313</v>
      </c>
      <c r="E7" s="3">
        <f>(C7/B7)</f>
        <v>0.42625998137319265</v>
      </c>
    </row>
    <row r="8" spans="1:5" x14ac:dyDescent="0.25">
      <c r="A8" s="1" t="s">
        <v>11</v>
      </c>
      <c r="B8" s="2">
        <v>81342</v>
      </c>
      <c r="C8" s="2">
        <v>35291</v>
      </c>
      <c r="D8" s="5">
        <f t="shared" si="0"/>
        <v>46051</v>
      </c>
      <c r="E8" s="3">
        <f>(C8/B8)</f>
        <v>0.43385950677386836</v>
      </c>
    </row>
    <row r="9" spans="1:5" x14ac:dyDescent="0.25">
      <c r="A9" s="1" t="s">
        <v>4</v>
      </c>
      <c r="B9" s="2">
        <v>343890</v>
      </c>
      <c r="C9" s="2">
        <v>138325</v>
      </c>
      <c r="D9" s="5">
        <f t="shared" si="0"/>
        <v>205565</v>
      </c>
      <c r="E9" s="3">
        <f>(C9/B9)</f>
        <v>0.40223618017389279</v>
      </c>
    </row>
    <row r="10" spans="1:5" x14ac:dyDescent="0.25">
      <c r="A10" s="1" t="s">
        <v>7</v>
      </c>
      <c r="B10" s="2">
        <v>212286</v>
      </c>
      <c r="C10" s="2">
        <v>77114</v>
      </c>
      <c r="D10" s="5">
        <f t="shared" si="0"/>
        <v>135172</v>
      </c>
      <c r="E10" s="3">
        <f>(C10/B10)</f>
        <v>0.36325523115042913</v>
      </c>
    </row>
    <row r="11" spans="1:5" x14ac:dyDescent="0.25">
      <c r="A11" s="1" t="s">
        <v>10</v>
      </c>
      <c r="B11" s="2">
        <v>100047</v>
      </c>
      <c r="C11" s="2">
        <v>23140</v>
      </c>
      <c r="D11" s="5">
        <f t="shared" si="0"/>
        <v>76907</v>
      </c>
      <c r="E11" s="3">
        <f>(C11/B11)</f>
        <v>0.23129129309224664</v>
      </c>
    </row>
    <row r="12" spans="1:5" x14ac:dyDescent="0.25">
      <c r="A12" s="1" t="s">
        <v>13</v>
      </c>
      <c r="B12" s="2">
        <v>37214</v>
      </c>
      <c r="C12" s="2">
        <v>8559</v>
      </c>
      <c r="D12" s="5">
        <f t="shared" si="0"/>
        <v>28655</v>
      </c>
      <c r="E12" s="3">
        <f>(C12/B12)</f>
        <v>0.22999408824635889</v>
      </c>
    </row>
    <row r="13" spans="1:5" ht="15.75" thickBot="1" x14ac:dyDescent="0.3">
      <c r="A13" s="10" t="s">
        <v>5</v>
      </c>
      <c r="B13" s="11">
        <v>317281</v>
      </c>
      <c r="C13" s="11">
        <v>34206</v>
      </c>
      <c r="D13" s="11">
        <f t="shared" si="0"/>
        <v>283075</v>
      </c>
      <c r="E13" s="12">
        <f>(C13/B13)</f>
        <v>0.10780979636347592</v>
      </c>
    </row>
    <row r="14" spans="1:5" ht="15.75" thickTop="1" x14ac:dyDescent="0.25">
      <c r="A14" s="8" t="s">
        <v>15</v>
      </c>
      <c r="B14" s="9">
        <f>SUM(B4:B13)</f>
        <v>1770756</v>
      </c>
      <c r="C14" s="9">
        <f>SUM(C4:C13)</f>
        <v>696286</v>
      </c>
      <c r="D14" s="9">
        <f>SUM(D4:D13)</f>
        <v>1074470</v>
      </c>
      <c r="E14" s="13">
        <f>C14/B14</f>
        <v>0.39321397188545459</v>
      </c>
    </row>
  </sheetData>
  <autoFilter ref="C3:C69">
    <sortState ref="A4:D69">
      <sortCondition descending="1" ref="C3:C69"/>
    </sortState>
  </autoFilter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Chart1</vt:lpstr>
      <vt:lpstr>Sheet1!summary</vt:lpstr>
      <vt:lpstr>Sheet1!summary_1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jme241</dc:creator>
  <cp:lastModifiedBy>jme241</cp:lastModifiedBy>
  <cp:lastPrinted>2014-09-25T23:17:41Z</cp:lastPrinted>
  <dcterms:created xsi:type="dcterms:W3CDTF">2014-09-25T22:35:48Z</dcterms:created>
  <dcterms:modified xsi:type="dcterms:W3CDTF">2014-09-25T23:25:21Z</dcterms:modified>
</cp:coreProperties>
</file>