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lice de Lescure\Google Drive\College\ENGR115\"/>
    </mc:Choice>
  </mc:AlternateContent>
  <xr:revisionPtr revIDLastSave="0" documentId="13_ncr:1_{A5A00EEC-2E6E-498E-B84F-DD7C362D9CCD}" xr6:coauthVersionLast="46" xr6:coauthVersionMax="46" xr10:uidLastSave="{00000000-0000-0000-0000-000000000000}"/>
  <bookViews>
    <workbookView xWindow="3675" yWindow="3060" windowWidth="15495" windowHeight="10560" xr2:uid="{D6C5F4D8-2267-4C02-822D-93D1334366BC}"/>
  </bookViews>
  <sheets>
    <sheet name="Model" sheetId="1" r:id="rId1"/>
    <sheet name="Graph" sheetId="5" r:id="rId2"/>
    <sheet name="Equations" sheetId="9" r:id="rId3"/>
    <sheet name="Answers"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9" l="1"/>
  <c r="A20" i="9" s="1"/>
  <c r="A18" i="9"/>
  <c r="B18" i="9" s="1"/>
  <c r="C17" i="9"/>
  <c r="B17" i="9"/>
  <c r="B9" i="9"/>
  <c r="B13" i="1"/>
  <c r="A21" i="9" l="1"/>
  <c r="B20" i="9"/>
  <c r="B19" i="9"/>
  <c r="C20" i="9"/>
  <c r="B13" i="9"/>
  <c r="C19" i="9"/>
  <c r="C18" i="9"/>
  <c r="A18" i="1"/>
  <c r="A19" i="1" s="1"/>
  <c r="B9" i="1"/>
  <c r="B18" i="1"/>
  <c r="C18" i="1" s="1"/>
  <c r="B17" i="1"/>
  <c r="C17" i="1" s="1"/>
  <c r="B21" i="9" l="1"/>
  <c r="C21" i="9" s="1"/>
  <c r="A22" i="9"/>
  <c r="B19" i="1"/>
  <c r="C19" i="1" s="1"/>
  <c r="A20" i="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B42" i="1" s="1"/>
  <c r="C42" i="1" s="1"/>
  <c r="B36" i="1"/>
  <c r="C36" i="1" s="1"/>
  <c r="B28" i="1"/>
  <c r="C28" i="1" s="1"/>
  <c r="B24" i="1"/>
  <c r="C24" i="1" s="1"/>
  <c r="B20" i="1"/>
  <c r="C20" i="1" s="1"/>
  <c r="B35" i="1"/>
  <c r="C35" i="1" s="1"/>
  <c r="B31" i="1"/>
  <c r="C31" i="1" s="1"/>
  <c r="B27" i="1"/>
  <c r="C27" i="1" s="1"/>
  <c r="B23" i="1"/>
  <c r="C23" i="1" s="1"/>
  <c r="B38" i="1"/>
  <c r="C38" i="1" s="1"/>
  <c r="B34" i="1"/>
  <c r="C34" i="1" s="1"/>
  <c r="B30" i="1"/>
  <c r="C30" i="1" s="1"/>
  <c r="B26" i="1"/>
  <c r="C26" i="1" s="1"/>
  <c r="B22" i="1"/>
  <c r="C22" i="1" s="1"/>
  <c r="B41" i="1"/>
  <c r="C41" i="1" s="1"/>
  <c r="B37" i="1"/>
  <c r="C37" i="1" s="1"/>
  <c r="B33" i="1"/>
  <c r="C33" i="1" s="1"/>
  <c r="B29" i="1"/>
  <c r="C29" i="1" s="1"/>
  <c r="B25" i="1"/>
  <c r="C25" i="1" s="1"/>
  <c r="B21" i="1"/>
  <c r="C21" i="1" s="1"/>
  <c r="A23" i="9" l="1"/>
  <c r="B22" i="9"/>
  <c r="C22" i="9" s="1"/>
  <c r="B40" i="1"/>
  <c r="C40" i="1" s="1"/>
  <c r="B39" i="1"/>
  <c r="C39" i="1" s="1"/>
  <c r="B32" i="1"/>
  <c r="C32" i="1" s="1"/>
  <c r="A24" i="9" l="1"/>
  <c r="B23" i="9"/>
  <c r="C23" i="9" s="1"/>
  <c r="A25" i="9" l="1"/>
  <c r="B24" i="9"/>
  <c r="C24" i="9" s="1"/>
  <c r="B25" i="9" l="1"/>
  <c r="C25" i="9" s="1"/>
  <c r="A26" i="9"/>
  <c r="A27" i="9" l="1"/>
  <c r="B26" i="9"/>
  <c r="C26" i="9" s="1"/>
  <c r="A28" i="9" l="1"/>
  <c r="B27" i="9"/>
  <c r="C27" i="9" s="1"/>
  <c r="A29" i="9" l="1"/>
  <c r="B28" i="9"/>
  <c r="C28" i="9" s="1"/>
  <c r="B29" i="9" l="1"/>
  <c r="C29" i="9" s="1"/>
  <c r="A30" i="9"/>
  <c r="B30" i="9" l="1"/>
  <c r="C30" i="9" s="1"/>
  <c r="A31" i="9"/>
  <c r="A32" i="9" l="1"/>
  <c r="B31" i="9"/>
  <c r="C31" i="9" s="1"/>
  <c r="B32" i="9" l="1"/>
  <c r="C32" i="9" s="1"/>
  <c r="A33" i="9"/>
  <c r="B33" i="9" l="1"/>
  <c r="C33" i="9" s="1"/>
  <c r="A34" i="9"/>
  <c r="B34" i="9" l="1"/>
  <c r="C34" i="9" s="1"/>
  <c r="A35" i="9"/>
  <c r="A36" i="9" l="1"/>
  <c r="B35" i="9"/>
  <c r="C35" i="9" s="1"/>
  <c r="A37" i="9" l="1"/>
  <c r="B36" i="9"/>
  <c r="C36" i="9" s="1"/>
  <c r="B37" i="9" l="1"/>
  <c r="C37" i="9" s="1"/>
  <c r="A38" i="9"/>
  <c r="B38" i="9" l="1"/>
  <c r="C38" i="9" s="1"/>
  <c r="A39" i="9"/>
  <c r="A40" i="9" l="1"/>
  <c r="B39" i="9"/>
  <c r="C39" i="9" s="1"/>
  <c r="A41" i="9" l="1"/>
  <c r="B40" i="9"/>
  <c r="C40" i="9" s="1"/>
  <c r="B41" i="9" l="1"/>
  <c r="C41" i="9" s="1"/>
  <c r="A42" i="9"/>
  <c r="B42" i="9" s="1"/>
  <c r="C42" i="9" s="1"/>
</calcChain>
</file>

<file path=xl/sharedStrings.xml><?xml version="1.0" encoding="utf-8"?>
<sst xmlns="http://schemas.openxmlformats.org/spreadsheetml/2006/main" count="38" uniqueCount="23">
  <si>
    <t>Alice de Lescure</t>
  </si>
  <si>
    <t>ENGR 115</t>
  </si>
  <si>
    <t>Lab 3</t>
  </si>
  <si>
    <t>P(2002)</t>
  </si>
  <si>
    <t>P(2012)</t>
  </si>
  <si>
    <t>Growth rate</t>
  </si>
  <si>
    <t>Increment</t>
  </si>
  <si>
    <t>Data start year</t>
  </si>
  <si>
    <t>Model start Year</t>
  </si>
  <si>
    <t>Model</t>
  </si>
  <si>
    <t>Year</t>
  </si>
  <si>
    <t>Model Year</t>
  </si>
  <si>
    <t>Model Population</t>
  </si>
  <si>
    <t>Question 1:</t>
  </si>
  <si>
    <t>Doubling time</t>
  </si>
  <si>
    <t>Doubling time of model: 207 years</t>
  </si>
  <si>
    <t>Doubling time of hand calculation: 210 years</t>
  </si>
  <si>
    <t>Yes, my model and hand calculation are pretty close with only a difference of 3 years.</t>
  </si>
  <si>
    <t>Question 2:</t>
  </si>
  <si>
    <t>I don't understand the question</t>
  </si>
  <si>
    <t>Question 3:</t>
  </si>
  <si>
    <t>I think it is a pretty reasonable model for human population because it can predict accureatly with the given numbers. And even though it can't predict exactly predict what will happen years after it still helps to plan for the future.</t>
  </si>
  <si>
    <t>Parameters of 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</si>
</sst>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14" fontId="0" fillId="0" borderId="0" xfId="0" applyNumberFormat="1"/>
    <xf numFmtId="11" fontId="0" fillId="0" borderId="0" xfId="0" applyNumberFormat="1"/>
    <xf numFmtId="0" fontId="0" fillId="2" borderId="1" xfId="0" applyFill="1" applyBorder="1"/>
    <xf numFmtId="11" fontId="0" fillId="2" borderId="1" xfId="0" applyNumberFormat="1" applyFill="1" applyBorder="1"/>
    <xf numFmtId="0" fontId="1" fillId="2" borderId="1" xfId="0" applyFont="1" applyFill="1" applyBorder="1"/>
    <xf numFmtId="0" fontId="0" fillId="3" borderId="1" xfId="0" applyFill="1" applyBorder="1"/>
    <xf numFmtId="11" fontId="0" fillId="3" borderId="1" xfId="0" applyNumberFormat="1" applyFill="1" applyBorder="1"/>
    <xf numFmtId="0" fontId="0"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Nice</a:t>
            </a:r>
            <a:r>
              <a:rPr lang="en-US" baseline="0"/>
              <a:t> Population growth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Model!$A$17:$A$42</c:f>
              <c:numCache>
                <c:formatCode>General</c:formatCode>
                <c:ptCount val="26"/>
                <c:pt idx="0">
                  <c:v>2012</c:v>
                </c:pt>
                <c:pt idx="1">
                  <c:v>2014</c:v>
                </c:pt>
                <c:pt idx="2">
                  <c:v>2016</c:v>
                </c:pt>
                <c:pt idx="3">
                  <c:v>2018</c:v>
                </c:pt>
                <c:pt idx="4">
                  <c:v>2020</c:v>
                </c:pt>
                <c:pt idx="5">
                  <c:v>2022</c:v>
                </c:pt>
                <c:pt idx="6">
                  <c:v>2024</c:v>
                </c:pt>
                <c:pt idx="7">
                  <c:v>2026</c:v>
                </c:pt>
                <c:pt idx="8">
                  <c:v>2028</c:v>
                </c:pt>
                <c:pt idx="9">
                  <c:v>2030</c:v>
                </c:pt>
                <c:pt idx="10">
                  <c:v>2032</c:v>
                </c:pt>
                <c:pt idx="11">
                  <c:v>2034</c:v>
                </c:pt>
                <c:pt idx="12">
                  <c:v>2036</c:v>
                </c:pt>
                <c:pt idx="13">
                  <c:v>2038</c:v>
                </c:pt>
                <c:pt idx="14">
                  <c:v>2040</c:v>
                </c:pt>
                <c:pt idx="15">
                  <c:v>2042</c:v>
                </c:pt>
                <c:pt idx="16">
                  <c:v>2044</c:v>
                </c:pt>
                <c:pt idx="17">
                  <c:v>2046</c:v>
                </c:pt>
                <c:pt idx="18">
                  <c:v>2048</c:v>
                </c:pt>
                <c:pt idx="19">
                  <c:v>2050</c:v>
                </c:pt>
                <c:pt idx="20">
                  <c:v>2052</c:v>
                </c:pt>
                <c:pt idx="21">
                  <c:v>2054</c:v>
                </c:pt>
                <c:pt idx="22">
                  <c:v>2056</c:v>
                </c:pt>
                <c:pt idx="23">
                  <c:v>2058</c:v>
                </c:pt>
                <c:pt idx="24">
                  <c:v>2060</c:v>
                </c:pt>
                <c:pt idx="25">
                  <c:v>2062</c:v>
                </c:pt>
              </c:numCache>
            </c:numRef>
          </c:xVal>
          <c:yVal>
            <c:numRef>
              <c:f>Model!$C$17:$C$42</c:f>
              <c:numCache>
                <c:formatCode>0.00E+00</c:formatCode>
                <c:ptCount val="26"/>
                <c:pt idx="0">
                  <c:v>944000</c:v>
                </c:pt>
                <c:pt idx="1">
                  <c:v>950325.18236978503</c:v>
                </c:pt>
                <c:pt idx="2">
                  <c:v>956692.74602347997</c:v>
                </c:pt>
                <c:pt idx="3">
                  <c:v>963102.97493285395</c:v>
                </c:pt>
                <c:pt idx="4">
                  <c:v>969556.15497240145</c:v>
                </c:pt>
                <c:pt idx="5">
                  <c:v>976052.57393209194</c:v>
                </c:pt>
                <c:pt idx="6">
                  <c:v>982592.5215302048</c:v>
                </c:pt>
                <c:pt idx="7">
                  <c:v>989176.28942624864</c:v>
                </c:pt>
                <c:pt idx="8">
                  <c:v>995804.17123396927</c:v>
                </c:pt>
                <c:pt idx="9">
                  <c:v>1002476.4625344434</c:v>
                </c:pt>
                <c:pt idx="10">
                  <c:v>1009193.4608892603</c:v>
                </c:pt>
                <c:pt idx="11">
                  <c:v>1015955.4658537932</c:v>
                </c:pt>
                <c:pt idx="12">
                  <c:v>1022762.7789905572</c:v>
                </c:pt>
                <c:pt idx="13">
                  <c:v>1029615.7038826582</c:v>
                </c:pt>
                <c:pt idx="14">
                  <c:v>1036514.5461473324</c:v>
                </c:pt>
                <c:pt idx="15">
                  <c:v>1043459.6134495748</c:v>
                </c:pt>
                <c:pt idx="16">
                  <c:v>1050451.2155158606</c:v>
                </c:pt>
                <c:pt idx="17">
                  <c:v>1057489.6641479584</c:v>
                </c:pt>
                <c:pt idx="18">
                  <c:v>1064575.273236834</c:v>
                </c:pt>
                <c:pt idx="19">
                  <c:v>1071708.3587766502</c:v>
                </c:pt>
                <c:pt idx="20">
                  <c:v>1078889.2388788594</c:v>
                </c:pt>
                <c:pt idx="21">
                  <c:v>1086118.2337863883</c:v>
                </c:pt>
                <c:pt idx="22">
                  <c:v>1093395.6658879218</c:v>
                </c:pt>
                <c:pt idx="23">
                  <c:v>1100721.8597322793</c:v>
                </c:pt>
                <c:pt idx="24">
                  <c:v>1108097.1420428893</c:v>
                </c:pt>
                <c:pt idx="25">
                  <c:v>1115521.8417323583</c:v>
                </c:pt>
              </c:numCache>
            </c:numRef>
          </c:yVal>
          <c:smooth val="0"/>
          <c:extLst>
            <c:ext xmlns:c16="http://schemas.microsoft.com/office/drawing/2014/chart" uri="{C3380CC4-5D6E-409C-BE32-E72D297353CC}">
              <c16:uniqueId val="{00000000-877E-4747-B061-B3C03ED5755D}"/>
            </c:ext>
          </c:extLst>
        </c:ser>
        <c:dLbls>
          <c:showLegendKey val="0"/>
          <c:showVal val="0"/>
          <c:showCatName val="0"/>
          <c:showSerName val="0"/>
          <c:showPercent val="0"/>
          <c:showBubbleSize val="0"/>
        </c:dLbls>
        <c:axId val="537922360"/>
        <c:axId val="537920392"/>
      </c:scatterChart>
      <c:valAx>
        <c:axId val="537922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920392"/>
        <c:crosses val="autoZero"/>
        <c:crossBetween val="midCat"/>
      </c:valAx>
      <c:valAx>
        <c:axId val="537920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922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8E46BCB-9309-406A-B714-A000394B8D8C}">
  <sheetPr/>
  <sheetViews>
    <sheetView zoomScale="6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87955" cy="6306705"/>
    <xdr:graphicFrame macro="">
      <xdr:nvGraphicFramePr>
        <xdr:cNvPr id="2" name="Chart 1">
          <a:extLst>
            <a:ext uri="{FF2B5EF4-FFF2-40B4-BE49-F238E27FC236}">
              <a16:creationId xmlns:a16="http://schemas.microsoft.com/office/drawing/2014/main" id="{BFAF31EF-FA74-4A3E-88E1-E6F5DED390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1BF7-62AF-4CD5-9453-68F5B2DD0343}">
  <dimension ref="A1:C67"/>
  <sheetViews>
    <sheetView tabSelected="1" topLeftCell="A31" workbookViewId="0">
      <selection activeCell="A4" sqref="A4"/>
    </sheetView>
  </sheetViews>
  <sheetFormatPr defaultRowHeight="15" x14ac:dyDescent="0.25"/>
  <cols>
    <col min="1" max="1" width="17.140625" customWidth="1"/>
    <col min="2" max="2" width="11.140625" customWidth="1"/>
    <col min="3" max="3" width="17.85546875" customWidth="1"/>
  </cols>
  <sheetData>
    <row r="1" spans="1:3" x14ac:dyDescent="0.25">
      <c r="A1" s="1" t="s">
        <v>0</v>
      </c>
    </row>
    <row r="2" spans="1:3" x14ac:dyDescent="0.25">
      <c r="A2" t="s">
        <v>1</v>
      </c>
    </row>
    <row r="3" spans="1:3" x14ac:dyDescent="0.25">
      <c r="A3" t="s">
        <v>2</v>
      </c>
    </row>
    <row r="4" spans="1:3" x14ac:dyDescent="0.25">
      <c r="A4" s="2">
        <v>44084</v>
      </c>
    </row>
    <row r="6" spans="1:3" x14ac:dyDescent="0.25">
      <c r="A6" s="1" t="s">
        <v>22</v>
      </c>
    </row>
    <row r="7" spans="1:3" x14ac:dyDescent="0.25">
      <c r="A7" s="7" t="s">
        <v>3</v>
      </c>
      <c r="B7" s="8">
        <v>913000</v>
      </c>
    </row>
    <row r="8" spans="1:3" x14ac:dyDescent="0.25">
      <c r="A8" s="7" t="s">
        <v>4</v>
      </c>
      <c r="B8" s="8">
        <v>944000</v>
      </c>
    </row>
    <row r="9" spans="1:3" x14ac:dyDescent="0.25">
      <c r="A9" s="7" t="s">
        <v>5</v>
      </c>
      <c r="B9" s="7">
        <f>LN(B8/B7)/(B10-B11)</f>
        <v>3.339028555053216E-3</v>
      </c>
    </row>
    <row r="10" spans="1:3" x14ac:dyDescent="0.25">
      <c r="A10" s="7" t="s">
        <v>8</v>
      </c>
      <c r="B10" s="7">
        <v>2012</v>
      </c>
    </row>
    <row r="11" spans="1:3" x14ac:dyDescent="0.25">
      <c r="A11" s="7" t="s">
        <v>7</v>
      </c>
      <c r="B11" s="7">
        <v>2002</v>
      </c>
    </row>
    <row r="12" spans="1:3" x14ac:dyDescent="0.25">
      <c r="A12" s="7" t="s">
        <v>6</v>
      </c>
      <c r="B12" s="7">
        <v>2</v>
      </c>
    </row>
    <row r="13" spans="1:3" x14ac:dyDescent="0.25">
      <c r="A13" s="9" t="s">
        <v>14</v>
      </c>
      <c r="B13" s="7">
        <f>LN(2)/$B$9</f>
        <v>207.58947374407771</v>
      </c>
    </row>
    <row r="15" spans="1:3" x14ac:dyDescent="0.25">
      <c r="A15" s="1" t="s">
        <v>9</v>
      </c>
    </row>
    <row r="16" spans="1:3" x14ac:dyDescent="0.25">
      <c r="A16" s="6" t="s">
        <v>10</v>
      </c>
      <c r="B16" s="6" t="s">
        <v>11</v>
      </c>
      <c r="C16" s="6" t="s">
        <v>12</v>
      </c>
    </row>
    <row r="17" spans="1:3" x14ac:dyDescent="0.25">
      <c r="A17" s="4">
        <v>2012</v>
      </c>
      <c r="B17" s="4">
        <f>A17-$A$17</f>
        <v>0</v>
      </c>
      <c r="C17" s="5">
        <f>$B$8*EXP($B$9*B17)</f>
        <v>944000</v>
      </c>
    </row>
    <row r="18" spans="1:3" x14ac:dyDescent="0.25">
      <c r="A18" s="4">
        <f>A17+$B$12</f>
        <v>2014</v>
      </c>
      <c r="B18" s="4">
        <f t="shared" ref="B18:B42" si="0">A18-$A$17</f>
        <v>2</v>
      </c>
      <c r="C18" s="5">
        <f>$B$8*EXP($B$9*B18)</f>
        <v>950325.18236978503</v>
      </c>
    </row>
    <row r="19" spans="1:3" x14ac:dyDescent="0.25">
      <c r="A19" s="4">
        <f>A18+$B$12</f>
        <v>2016</v>
      </c>
      <c r="B19" s="4">
        <f t="shared" si="0"/>
        <v>4</v>
      </c>
      <c r="C19" s="5">
        <f t="shared" ref="C19:C42" si="1">$B$8*EXP($B$9*B19)</f>
        <v>956692.74602347997</v>
      </c>
    </row>
    <row r="20" spans="1:3" x14ac:dyDescent="0.25">
      <c r="A20" s="4">
        <f t="shared" ref="A20:A42" si="2">A19+$B$12</f>
        <v>2018</v>
      </c>
      <c r="B20" s="4">
        <f t="shared" si="0"/>
        <v>6</v>
      </c>
      <c r="C20" s="5">
        <f t="shared" si="1"/>
        <v>963102.97493285395</v>
      </c>
    </row>
    <row r="21" spans="1:3" x14ac:dyDescent="0.25">
      <c r="A21" s="4">
        <f t="shared" si="2"/>
        <v>2020</v>
      </c>
      <c r="B21" s="4">
        <f t="shared" si="0"/>
        <v>8</v>
      </c>
      <c r="C21" s="5">
        <f t="shared" si="1"/>
        <v>969556.15497240145</v>
      </c>
    </row>
    <row r="22" spans="1:3" x14ac:dyDescent="0.25">
      <c r="A22" s="4">
        <f t="shared" si="2"/>
        <v>2022</v>
      </c>
      <c r="B22" s="4">
        <f t="shared" si="0"/>
        <v>10</v>
      </c>
      <c r="C22" s="5">
        <f t="shared" si="1"/>
        <v>976052.57393209194</v>
      </c>
    </row>
    <row r="23" spans="1:3" x14ac:dyDescent="0.25">
      <c r="A23" s="4">
        <f t="shared" si="2"/>
        <v>2024</v>
      </c>
      <c r="B23" s="4">
        <f t="shared" si="0"/>
        <v>12</v>
      </c>
      <c r="C23" s="5">
        <f t="shared" si="1"/>
        <v>982592.5215302048</v>
      </c>
    </row>
    <row r="24" spans="1:3" x14ac:dyDescent="0.25">
      <c r="A24" s="4">
        <f t="shared" si="2"/>
        <v>2026</v>
      </c>
      <c r="B24" s="4">
        <f t="shared" si="0"/>
        <v>14</v>
      </c>
      <c r="C24" s="5">
        <f t="shared" si="1"/>
        <v>989176.28942624864</v>
      </c>
    </row>
    <row r="25" spans="1:3" x14ac:dyDescent="0.25">
      <c r="A25" s="4">
        <f t="shared" si="2"/>
        <v>2028</v>
      </c>
      <c r="B25" s="4">
        <f t="shared" si="0"/>
        <v>16</v>
      </c>
      <c r="C25" s="5">
        <f t="shared" si="1"/>
        <v>995804.17123396927</v>
      </c>
    </row>
    <row r="26" spans="1:3" x14ac:dyDescent="0.25">
      <c r="A26" s="4">
        <f t="shared" si="2"/>
        <v>2030</v>
      </c>
      <c r="B26" s="4">
        <f t="shared" si="0"/>
        <v>18</v>
      </c>
      <c r="C26" s="5">
        <f t="shared" si="1"/>
        <v>1002476.4625344434</v>
      </c>
    </row>
    <row r="27" spans="1:3" x14ac:dyDescent="0.25">
      <c r="A27" s="4">
        <f t="shared" si="2"/>
        <v>2032</v>
      </c>
      <c r="B27" s="4">
        <f t="shared" si="0"/>
        <v>20</v>
      </c>
      <c r="C27" s="5">
        <f t="shared" si="1"/>
        <v>1009193.4608892603</v>
      </c>
    </row>
    <row r="28" spans="1:3" x14ac:dyDescent="0.25">
      <c r="A28" s="4">
        <f t="shared" si="2"/>
        <v>2034</v>
      </c>
      <c r="B28" s="4">
        <f t="shared" si="0"/>
        <v>22</v>
      </c>
      <c r="C28" s="5">
        <f t="shared" si="1"/>
        <v>1015955.4658537932</v>
      </c>
    </row>
    <row r="29" spans="1:3" x14ac:dyDescent="0.25">
      <c r="A29" s="4">
        <f t="shared" si="2"/>
        <v>2036</v>
      </c>
      <c r="B29" s="4">
        <f t="shared" si="0"/>
        <v>24</v>
      </c>
      <c r="C29" s="5">
        <f t="shared" si="1"/>
        <v>1022762.7789905572</v>
      </c>
    </row>
    <row r="30" spans="1:3" x14ac:dyDescent="0.25">
      <c r="A30" s="4">
        <f t="shared" si="2"/>
        <v>2038</v>
      </c>
      <c r="B30" s="4">
        <f t="shared" si="0"/>
        <v>26</v>
      </c>
      <c r="C30" s="5">
        <f t="shared" si="1"/>
        <v>1029615.7038826582</v>
      </c>
    </row>
    <row r="31" spans="1:3" x14ac:dyDescent="0.25">
      <c r="A31" s="4">
        <f t="shared" si="2"/>
        <v>2040</v>
      </c>
      <c r="B31" s="4">
        <f t="shared" si="0"/>
        <v>28</v>
      </c>
      <c r="C31" s="5">
        <f t="shared" si="1"/>
        <v>1036514.5461473324</v>
      </c>
    </row>
    <row r="32" spans="1:3" x14ac:dyDescent="0.25">
      <c r="A32" s="4">
        <f t="shared" si="2"/>
        <v>2042</v>
      </c>
      <c r="B32" s="4">
        <f t="shared" si="0"/>
        <v>30</v>
      </c>
      <c r="C32" s="5">
        <f t="shared" si="1"/>
        <v>1043459.6134495748</v>
      </c>
    </row>
    <row r="33" spans="1:3" x14ac:dyDescent="0.25">
      <c r="A33" s="4">
        <f t="shared" si="2"/>
        <v>2044</v>
      </c>
      <c r="B33" s="4">
        <f t="shared" si="0"/>
        <v>32</v>
      </c>
      <c r="C33" s="5">
        <f t="shared" si="1"/>
        <v>1050451.2155158606</v>
      </c>
    </row>
    <row r="34" spans="1:3" x14ac:dyDescent="0.25">
      <c r="A34" s="4">
        <f t="shared" si="2"/>
        <v>2046</v>
      </c>
      <c r="B34" s="4">
        <f t="shared" si="0"/>
        <v>34</v>
      </c>
      <c r="C34" s="5">
        <f t="shared" si="1"/>
        <v>1057489.6641479584</v>
      </c>
    </row>
    <row r="35" spans="1:3" x14ac:dyDescent="0.25">
      <c r="A35" s="4">
        <f t="shared" si="2"/>
        <v>2048</v>
      </c>
      <c r="B35" s="4">
        <f t="shared" si="0"/>
        <v>36</v>
      </c>
      <c r="C35" s="5">
        <f t="shared" si="1"/>
        <v>1064575.273236834</v>
      </c>
    </row>
    <row r="36" spans="1:3" x14ac:dyDescent="0.25">
      <c r="A36" s="4">
        <f t="shared" si="2"/>
        <v>2050</v>
      </c>
      <c r="B36" s="4">
        <f t="shared" si="0"/>
        <v>38</v>
      </c>
      <c r="C36" s="5">
        <f t="shared" si="1"/>
        <v>1071708.3587766502</v>
      </c>
    </row>
    <row r="37" spans="1:3" x14ac:dyDescent="0.25">
      <c r="A37" s="4">
        <f t="shared" si="2"/>
        <v>2052</v>
      </c>
      <c r="B37" s="4">
        <f t="shared" si="0"/>
        <v>40</v>
      </c>
      <c r="C37" s="5">
        <f t="shared" si="1"/>
        <v>1078889.2388788594</v>
      </c>
    </row>
    <row r="38" spans="1:3" x14ac:dyDescent="0.25">
      <c r="A38" s="4">
        <f t="shared" si="2"/>
        <v>2054</v>
      </c>
      <c r="B38" s="4">
        <f t="shared" si="0"/>
        <v>42</v>
      </c>
      <c r="C38" s="5">
        <f t="shared" si="1"/>
        <v>1086118.2337863883</v>
      </c>
    </row>
    <row r="39" spans="1:3" x14ac:dyDescent="0.25">
      <c r="A39" s="4">
        <f t="shared" si="2"/>
        <v>2056</v>
      </c>
      <c r="B39" s="4">
        <f t="shared" si="0"/>
        <v>44</v>
      </c>
      <c r="C39" s="5">
        <f t="shared" si="1"/>
        <v>1093395.6658879218</v>
      </c>
    </row>
    <row r="40" spans="1:3" x14ac:dyDescent="0.25">
      <c r="A40" s="4">
        <f t="shared" si="2"/>
        <v>2058</v>
      </c>
      <c r="B40" s="4">
        <f t="shared" si="0"/>
        <v>46</v>
      </c>
      <c r="C40" s="5">
        <f t="shared" si="1"/>
        <v>1100721.8597322793</v>
      </c>
    </row>
    <row r="41" spans="1:3" x14ac:dyDescent="0.25">
      <c r="A41" s="4">
        <f t="shared" si="2"/>
        <v>2060</v>
      </c>
      <c r="B41" s="4">
        <f t="shared" si="0"/>
        <v>48</v>
      </c>
      <c r="C41" s="5">
        <f t="shared" si="1"/>
        <v>1108097.1420428893</v>
      </c>
    </row>
    <row r="42" spans="1:3" x14ac:dyDescent="0.25">
      <c r="A42" s="4">
        <f t="shared" si="2"/>
        <v>2062</v>
      </c>
      <c r="B42" s="4">
        <f t="shared" si="0"/>
        <v>50</v>
      </c>
      <c r="C42" s="5">
        <f t="shared" si="1"/>
        <v>1115521.8417323583</v>
      </c>
    </row>
    <row r="43" spans="1:3" x14ac:dyDescent="0.25">
      <c r="C43" s="3"/>
    </row>
    <row r="44" spans="1:3" x14ac:dyDescent="0.25">
      <c r="C44" s="3"/>
    </row>
    <row r="45" spans="1:3" x14ac:dyDescent="0.25">
      <c r="C45" s="3"/>
    </row>
    <row r="46" spans="1:3" x14ac:dyDescent="0.25">
      <c r="C46" s="3"/>
    </row>
    <row r="47" spans="1:3" x14ac:dyDescent="0.25">
      <c r="C47" s="3"/>
    </row>
    <row r="48" spans="1:3" x14ac:dyDescent="0.25">
      <c r="C48" s="3"/>
    </row>
    <row r="49" spans="3:3" x14ac:dyDescent="0.25">
      <c r="C49" s="3"/>
    </row>
    <row r="50" spans="3:3" x14ac:dyDescent="0.25">
      <c r="C50" s="3"/>
    </row>
    <row r="51" spans="3:3" x14ac:dyDescent="0.25">
      <c r="C51" s="3"/>
    </row>
    <row r="52" spans="3:3" x14ac:dyDescent="0.25">
      <c r="C52" s="3"/>
    </row>
    <row r="53" spans="3:3" x14ac:dyDescent="0.25">
      <c r="C53" s="3"/>
    </row>
    <row r="54" spans="3:3" x14ac:dyDescent="0.25">
      <c r="C54" s="3"/>
    </row>
    <row r="55" spans="3:3" x14ac:dyDescent="0.25">
      <c r="C55" s="3"/>
    </row>
    <row r="56" spans="3:3" x14ac:dyDescent="0.25">
      <c r="C56" s="3"/>
    </row>
    <row r="57" spans="3:3" x14ac:dyDescent="0.25">
      <c r="C57" s="3"/>
    </row>
    <row r="58" spans="3:3" x14ac:dyDescent="0.25">
      <c r="C58" s="3"/>
    </row>
    <row r="59" spans="3:3" x14ac:dyDescent="0.25">
      <c r="C59" s="3"/>
    </row>
    <row r="60" spans="3:3" x14ac:dyDescent="0.25">
      <c r="C60" s="3"/>
    </row>
    <row r="61" spans="3:3" x14ac:dyDescent="0.25">
      <c r="C61" s="3"/>
    </row>
    <row r="62" spans="3:3" x14ac:dyDescent="0.25">
      <c r="C62" s="3"/>
    </row>
    <row r="63" spans="3:3" x14ac:dyDescent="0.25">
      <c r="C63" s="3"/>
    </row>
    <row r="64" spans="3:3" x14ac:dyDescent="0.25">
      <c r="C64" s="3"/>
    </row>
    <row r="65" spans="3:3" x14ac:dyDescent="0.25">
      <c r="C65" s="3"/>
    </row>
    <row r="66" spans="3:3" x14ac:dyDescent="0.25">
      <c r="C66" s="3"/>
    </row>
    <row r="67" spans="3:3" x14ac:dyDescent="0.25">
      <c r="C67"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55E0-1551-4C97-9417-FDBEF7BE23AA}">
  <dimension ref="A1:C67"/>
  <sheetViews>
    <sheetView showFormulas="1" topLeftCell="A13" workbookViewId="0">
      <selection activeCell="C10" sqref="C10"/>
    </sheetView>
  </sheetViews>
  <sheetFormatPr defaultRowHeight="15" x14ac:dyDescent="0.25"/>
  <cols>
    <col min="1" max="1" width="16" customWidth="1"/>
    <col min="2" max="2" width="11.140625" customWidth="1"/>
    <col min="3" max="3" width="17.85546875" customWidth="1"/>
  </cols>
  <sheetData>
    <row r="1" spans="1:3" x14ac:dyDescent="0.25">
      <c r="A1" s="1" t="s">
        <v>0</v>
      </c>
    </row>
    <row r="2" spans="1:3" x14ac:dyDescent="0.25">
      <c r="A2" t="s">
        <v>1</v>
      </c>
    </row>
    <row r="3" spans="1:3" x14ac:dyDescent="0.25">
      <c r="A3" t="s">
        <v>2</v>
      </c>
    </row>
    <row r="4" spans="1:3" x14ac:dyDescent="0.25">
      <c r="A4" s="2">
        <v>44084</v>
      </c>
    </row>
    <row r="6" spans="1:3" x14ac:dyDescent="0.25">
      <c r="A6" s="1" t="s">
        <v>22</v>
      </c>
    </row>
    <row r="7" spans="1:3" x14ac:dyDescent="0.25">
      <c r="A7" s="7" t="s">
        <v>3</v>
      </c>
      <c r="B7" s="8">
        <v>913000</v>
      </c>
    </row>
    <row r="8" spans="1:3" x14ac:dyDescent="0.25">
      <c r="A8" s="7" t="s">
        <v>4</v>
      </c>
      <c r="B8" s="8">
        <v>944000</v>
      </c>
    </row>
    <row r="9" spans="1:3" x14ac:dyDescent="0.25">
      <c r="A9" s="7" t="s">
        <v>5</v>
      </c>
      <c r="B9" s="7">
        <f>LN(B8/B7)/(B10-B11)</f>
        <v>3.339028555053216E-3</v>
      </c>
    </row>
    <row r="10" spans="1:3" x14ac:dyDescent="0.25">
      <c r="A10" s="7" t="s">
        <v>8</v>
      </c>
      <c r="B10" s="7">
        <v>2012</v>
      </c>
    </row>
    <row r="11" spans="1:3" x14ac:dyDescent="0.25">
      <c r="A11" s="7" t="s">
        <v>7</v>
      </c>
      <c r="B11" s="7">
        <v>2002</v>
      </c>
    </row>
    <row r="12" spans="1:3" x14ac:dyDescent="0.25">
      <c r="A12" s="7" t="s">
        <v>6</v>
      </c>
      <c r="B12" s="7">
        <v>2</v>
      </c>
    </row>
    <row r="13" spans="1:3" x14ac:dyDescent="0.25">
      <c r="A13" s="9" t="s">
        <v>14</v>
      </c>
      <c r="B13" s="7">
        <f>LN(2)/$B$9</f>
        <v>207.58947374407771</v>
      </c>
    </row>
    <row r="15" spans="1:3" x14ac:dyDescent="0.25">
      <c r="A15" s="1" t="s">
        <v>9</v>
      </c>
    </row>
    <row r="16" spans="1:3" x14ac:dyDescent="0.25">
      <c r="A16" s="6" t="s">
        <v>10</v>
      </c>
      <c r="B16" s="6" t="s">
        <v>11</v>
      </c>
      <c r="C16" s="6" t="s">
        <v>12</v>
      </c>
    </row>
    <row r="17" spans="1:3" x14ac:dyDescent="0.25">
      <c r="A17" s="4">
        <v>2012</v>
      </c>
      <c r="B17" s="4">
        <f>A17-$A$17</f>
        <v>0</v>
      </c>
      <c r="C17" s="5">
        <f>$B$8*EXP($B$9*B17)</f>
        <v>944000</v>
      </c>
    </row>
    <row r="18" spans="1:3" x14ac:dyDescent="0.25">
      <c r="A18" s="4">
        <f>A17+$B$12</f>
        <v>2014</v>
      </c>
      <c r="B18" s="4">
        <f t="shared" ref="B18:B42" si="0">A18-$A$17</f>
        <v>2</v>
      </c>
      <c r="C18" s="5">
        <f>$B$8*EXP($B$9*B18)</f>
        <v>950325.18236978503</v>
      </c>
    </row>
    <row r="19" spans="1:3" x14ac:dyDescent="0.25">
      <c r="A19" s="4">
        <f>A18+$B$12</f>
        <v>2016</v>
      </c>
      <c r="B19" s="4">
        <f t="shared" si="0"/>
        <v>4</v>
      </c>
      <c r="C19" s="5">
        <f t="shared" ref="C19:C42" si="1">$B$8*EXP($B$9*B19)</f>
        <v>956692.74602347997</v>
      </c>
    </row>
    <row r="20" spans="1:3" x14ac:dyDescent="0.25">
      <c r="A20" s="4">
        <f t="shared" ref="A20:A42" si="2">A19+$B$12</f>
        <v>2018</v>
      </c>
      <c r="B20" s="4">
        <f t="shared" si="0"/>
        <v>6</v>
      </c>
      <c r="C20" s="5">
        <f t="shared" si="1"/>
        <v>963102.97493285395</v>
      </c>
    </row>
    <row r="21" spans="1:3" x14ac:dyDescent="0.25">
      <c r="A21" s="4">
        <f t="shared" si="2"/>
        <v>2020</v>
      </c>
      <c r="B21" s="4">
        <f t="shared" si="0"/>
        <v>8</v>
      </c>
      <c r="C21" s="5">
        <f t="shared" si="1"/>
        <v>969556.15497240145</v>
      </c>
    </row>
    <row r="22" spans="1:3" x14ac:dyDescent="0.25">
      <c r="A22" s="4">
        <f t="shared" si="2"/>
        <v>2022</v>
      </c>
      <c r="B22" s="4">
        <f t="shared" si="0"/>
        <v>10</v>
      </c>
      <c r="C22" s="5">
        <f t="shared" si="1"/>
        <v>976052.57393209194</v>
      </c>
    </row>
    <row r="23" spans="1:3" x14ac:dyDescent="0.25">
      <c r="A23" s="4">
        <f t="shared" si="2"/>
        <v>2024</v>
      </c>
      <c r="B23" s="4">
        <f t="shared" si="0"/>
        <v>12</v>
      </c>
      <c r="C23" s="5">
        <f t="shared" si="1"/>
        <v>982592.5215302048</v>
      </c>
    </row>
    <row r="24" spans="1:3" x14ac:dyDescent="0.25">
      <c r="A24" s="4">
        <f t="shared" si="2"/>
        <v>2026</v>
      </c>
      <c r="B24" s="4">
        <f t="shared" si="0"/>
        <v>14</v>
      </c>
      <c r="C24" s="5">
        <f t="shared" si="1"/>
        <v>989176.28942624864</v>
      </c>
    </row>
    <row r="25" spans="1:3" x14ac:dyDescent="0.25">
      <c r="A25" s="4">
        <f t="shared" si="2"/>
        <v>2028</v>
      </c>
      <c r="B25" s="4">
        <f t="shared" si="0"/>
        <v>16</v>
      </c>
      <c r="C25" s="5">
        <f t="shared" si="1"/>
        <v>995804.17123396927</v>
      </c>
    </row>
    <row r="26" spans="1:3" x14ac:dyDescent="0.25">
      <c r="A26" s="4">
        <f t="shared" si="2"/>
        <v>2030</v>
      </c>
      <c r="B26" s="4">
        <f t="shared" si="0"/>
        <v>18</v>
      </c>
      <c r="C26" s="5">
        <f t="shared" si="1"/>
        <v>1002476.4625344434</v>
      </c>
    </row>
    <row r="27" spans="1:3" x14ac:dyDescent="0.25">
      <c r="A27" s="4">
        <f t="shared" si="2"/>
        <v>2032</v>
      </c>
      <c r="B27" s="4">
        <f t="shared" si="0"/>
        <v>20</v>
      </c>
      <c r="C27" s="5">
        <f t="shared" si="1"/>
        <v>1009193.4608892603</v>
      </c>
    </row>
    <row r="28" spans="1:3" x14ac:dyDescent="0.25">
      <c r="A28" s="4">
        <f t="shared" si="2"/>
        <v>2034</v>
      </c>
      <c r="B28" s="4">
        <f t="shared" si="0"/>
        <v>22</v>
      </c>
      <c r="C28" s="5">
        <f t="shared" si="1"/>
        <v>1015955.4658537932</v>
      </c>
    </row>
    <row r="29" spans="1:3" x14ac:dyDescent="0.25">
      <c r="A29" s="4">
        <f t="shared" si="2"/>
        <v>2036</v>
      </c>
      <c r="B29" s="4">
        <f t="shared" si="0"/>
        <v>24</v>
      </c>
      <c r="C29" s="5">
        <f t="shared" si="1"/>
        <v>1022762.7789905572</v>
      </c>
    </row>
    <row r="30" spans="1:3" x14ac:dyDescent="0.25">
      <c r="A30" s="4">
        <f t="shared" si="2"/>
        <v>2038</v>
      </c>
      <c r="B30" s="4">
        <f t="shared" si="0"/>
        <v>26</v>
      </c>
      <c r="C30" s="5">
        <f t="shared" si="1"/>
        <v>1029615.7038826582</v>
      </c>
    </row>
    <row r="31" spans="1:3" x14ac:dyDescent="0.25">
      <c r="A31" s="4">
        <f t="shared" si="2"/>
        <v>2040</v>
      </c>
      <c r="B31" s="4">
        <f t="shared" si="0"/>
        <v>28</v>
      </c>
      <c r="C31" s="5">
        <f t="shared" si="1"/>
        <v>1036514.5461473324</v>
      </c>
    </row>
    <row r="32" spans="1:3" x14ac:dyDescent="0.25">
      <c r="A32" s="4">
        <f t="shared" si="2"/>
        <v>2042</v>
      </c>
      <c r="B32" s="4">
        <f t="shared" si="0"/>
        <v>30</v>
      </c>
      <c r="C32" s="5">
        <f t="shared" si="1"/>
        <v>1043459.6134495748</v>
      </c>
    </row>
    <row r="33" spans="1:3" x14ac:dyDescent="0.25">
      <c r="A33" s="4">
        <f t="shared" si="2"/>
        <v>2044</v>
      </c>
      <c r="B33" s="4">
        <f t="shared" si="0"/>
        <v>32</v>
      </c>
      <c r="C33" s="5">
        <f t="shared" si="1"/>
        <v>1050451.2155158606</v>
      </c>
    </row>
    <row r="34" spans="1:3" x14ac:dyDescent="0.25">
      <c r="A34" s="4">
        <f t="shared" si="2"/>
        <v>2046</v>
      </c>
      <c r="B34" s="4">
        <f t="shared" si="0"/>
        <v>34</v>
      </c>
      <c r="C34" s="5">
        <f t="shared" si="1"/>
        <v>1057489.6641479584</v>
      </c>
    </row>
    <row r="35" spans="1:3" x14ac:dyDescent="0.25">
      <c r="A35" s="4">
        <f t="shared" si="2"/>
        <v>2048</v>
      </c>
      <c r="B35" s="4">
        <f t="shared" si="0"/>
        <v>36</v>
      </c>
      <c r="C35" s="5">
        <f t="shared" si="1"/>
        <v>1064575.273236834</v>
      </c>
    </row>
    <row r="36" spans="1:3" x14ac:dyDescent="0.25">
      <c r="A36" s="4">
        <f t="shared" si="2"/>
        <v>2050</v>
      </c>
      <c r="B36" s="4">
        <f t="shared" si="0"/>
        <v>38</v>
      </c>
      <c r="C36" s="5">
        <f t="shared" si="1"/>
        <v>1071708.3587766502</v>
      </c>
    </row>
    <row r="37" spans="1:3" x14ac:dyDescent="0.25">
      <c r="A37" s="4">
        <f t="shared" si="2"/>
        <v>2052</v>
      </c>
      <c r="B37" s="4">
        <f t="shared" si="0"/>
        <v>40</v>
      </c>
      <c r="C37" s="5">
        <f t="shared" si="1"/>
        <v>1078889.2388788594</v>
      </c>
    </row>
    <row r="38" spans="1:3" x14ac:dyDescent="0.25">
      <c r="A38" s="4">
        <f t="shared" si="2"/>
        <v>2054</v>
      </c>
      <c r="B38" s="4">
        <f t="shared" si="0"/>
        <v>42</v>
      </c>
      <c r="C38" s="5">
        <f t="shared" si="1"/>
        <v>1086118.2337863883</v>
      </c>
    </row>
    <row r="39" spans="1:3" x14ac:dyDescent="0.25">
      <c r="A39" s="4">
        <f t="shared" si="2"/>
        <v>2056</v>
      </c>
      <c r="B39" s="4">
        <f t="shared" si="0"/>
        <v>44</v>
      </c>
      <c r="C39" s="5">
        <f t="shared" si="1"/>
        <v>1093395.6658879218</v>
      </c>
    </row>
    <row r="40" spans="1:3" x14ac:dyDescent="0.25">
      <c r="A40" s="4">
        <f t="shared" si="2"/>
        <v>2058</v>
      </c>
      <c r="B40" s="4">
        <f t="shared" si="0"/>
        <v>46</v>
      </c>
      <c r="C40" s="5">
        <f t="shared" si="1"/>
        <v>1100721.8597322793</v>
      </c>
    </row>
    <row r="41" spans="1:3" x14ac:dyDescent="0.25">
      <c r="A41" s="4">
        <f t="shared" si="2"/>
        <v>2060</v>
      </c>
      <c r="B41" s="4">
        <f t="shared" si="0"/>
        <v>48</v>
      </c>
      <c r="C41" s="5">
        <f t="shared" si="1"/>
        <v>1108097.1420428893</v>
      </c>
    </row>
    <row r="42" spans="1:3" x14ac:dyDescent="0.25">
      <c r="A42" s="4">
        <f t="shared" si="2"/>
        <v>2062</v>
      </c>
      <c r="B42" s="4">
        <f t="shared" si="0"/>
        <v>50</v>
      </c>
      <c r="C42" s="5">
        <f t="shared" si="1"/>
        <v>1115521.8417323583</v>
      </c>
    </row>
    <row r="43" spans="1:3" x14ac:dyDescent="0.25">
      <c r="C43" s="3"/>
    </row>
    <row r="44" spans="1:3" x14ac:dyDescent="0.25">
      <c r="C44" s="3"/>
    </row>
    <row r="45" spans="1:3" x14ac:dyDescent="0.25">
      <c r="C45" s="3"/>
    </row>
    <row r="46" spans="1:3" x14ac:dyDescent="0.25">
      <c r="C46" s="3"/>
    </row>
    <row r="47" spans="1:3" x14ac:dyDescent="0.25">
      <c r="C47" s="3"/>
    </row>
    <row r="48" spans="1:3" x14ac:dyDescent="0.25">
      <c r="C48" s="3"/>
    </row>
    <row r="49" spans="3:3" x14ac:dyDescent="0.25">
      <c r="C49" s="3"/>
    </row>
    <row r="50" spans="3:3" x14ac:dyDescent="0.25">
      <c r="C50" s="3"/>
    </row>
    <row r="51" spans="3:3" x14ac:dyDescent="0.25">
      <c r="C51" s="3"/>
    </row>
    <row r="52" spans="3:3" x14ac:dyDescent="0.25">
      <c r="C52" s="3"/>
    </row>
    <row r="53" spans="3:3" x14ac:dyDescent="0.25">
      <c r="C53" s="3"/>
    </row>
    <row r="54" spans="3:3" x14ac:dyDescent="0.25">
      <c r="C54" s="3"/>
    </row>
    <row r="55" spans="3:3" x14ac:dyDescent="0.25">
      <c r="C55" s="3"/>
    </row>
    <row r="56" spans="3:3" x14ac:dyDescent="0.25">
      <c r="C56" s="3"/>
    </row>
    <row r="57" spans="3:3" x14ac:dyDescent="0.25">
      <c r="C57" s="3"/>
    </row>
    <row r="58" spans="3:3" x14ac:dyDescent="0.25">
      <c r="C58" s="3"/>
    </row>
    <row r="59" spans="3:3" x14ac:dyDescent="0.25">
      <c r="C59" s="3"/>
    </row>
    <row r="60" spans="3:3" x14ac:dyDescent="0.25">
      <c r="C60" s="3"/>
    </row>
    <row r="61" spans="3:3" x14ac:dyDescent="0.25">
      <c r="C61" s="3"/>
    </row>
    <row r="62" spans="3:3" x14ac:dyDescent="0.25">
      <c r="C62" s="3"/>
    </row>
    <row r="63" spans="3:3" x14ac:dyDescent="0.25">
      <c r="C63" s="3"/>
    </row>
    <row r="64" spans="3:3" x14ac:dyDescent="0.25">
      <c r="C64" s="3"/>
    </row>
    <row r="65" spans="3:3" x14ac:dyDescent="0.25">
      <c r="C65" s="3"/>
    </row>
    <row r="66" spans="3:3" x14ac:dyDescent="0.25">
      <c r="C66" s="3"/>
    </row>
    <row r="67" spans="3:3" x14ac:dyDescent="0.25">
      <c r="C67"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075B-495F-4F50-BC7D-5AC9841CBCBF}">
  <dimension ref="A2:A12"/>
  <sheetViews>
    <sheetView workbookViewId="0">
      <selection activeCell="E19" sqref="E19"/>
    </sheetView>
  </sheetViews>
  <sheetFormatPr defaultRowHeight="15" x14ac:dyDescent="0.25"/>
  <cols>
    <col min="1" max="1" width="202" customWidth="1"/>
  </cols>
  <sheetData>
    <row r="2" spans="1:1" x14ac:dyDescent="0.25">
      <c r="A2" s="1" t="s">
        <v>13</v>
      </c>
    </row>
    <row r="3" spans="1:1" x14ac:dyDescent="0.25">
      <c r="A3" t="s">
        <v>15</v>
      </c>
    </row>
    <row r="4" spans="1:1" x14ac:dyDescent="0.25">
      <c r="A4" t="s">
        <v>16</v>
      </c>
    </row>
    <row r="6" spans="1:1" x14ac:dyDescent="0.25">
      <c r="A6" t="s">
        <v>17</v>
      </c>
    </row>
    <row r="8" spans="1:1" x14ac:dyDescent="0.25">
      <c r="A8" s="1" t="s">
        <v>18</v>
      </c>
    </row>
    <row r="9" spans="1:1" x14ac:dyDescent="0.25">
      <c r="A9" t="s">
        <v>19</v>
      </c>
    </row>
    <row r="11" spans="1:1" x14ac:dyDescent="0.25">
      <c r="A11" s="1" t="s">
        <v>20</v>
      </c>
    </row>
    <row r="12" spans="1:1" x14ac:dyDescent="0.25">
      <c r="A12"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Model</vt:lpstr>
      <vt:lpstr>Equations</vt:lpstr>
      <vt:lpstr>Answers</vt:lpstr>
      <vt:lpstr>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G.lilice d.L</dc:creator>
  <cp:lastModifiedBy>G.lilice d.L</cp:lastModifiedBy>
  <dcterms:created xsi:type="dcterms:W3CDTF">2020-09-10T23:01:46Z</dcterms:created>
  <dcterms:modified xsi:type="dcterms:W3CDTF">2021-05-06T21:14:22Z</dcterms:modified>
</cp:coreProperties>
</file>