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426"/>
  <workbookPr autoCompressPictures="0"/>
  <mc:AlternateContent xmlns:mc="http://schemas.openxmlformats.org/markup-compatibility/2006">
    <mc:Choice Requires="x15">
      <x15ac:absPath xmlns:x15ac="http://schemas.microsoft.com/office/spreadsheetml/2010/11/ac" url="C:\Users\Hazlo\Dropbox\sharing wide\mason jar analysis\"/>
    </mc:Choice>
  </mc:AlternateContent>
  <bookViews>
    <workbookView xWindow="0" yWindow="0" windowWidth="21600" windowHeight="9732" activeTab="1"/>
  </bookViews>
  <sheets>
    <sheet name="Cumulative EE" sheetId="1" r:id="rId1"/>
    <sheet name="EE Comparison" sheetId="2" r:id="rId2"/>
  </sheets>
  <calcPr calcId="171027"/>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B3" i="2" l="1"/>
  <c r="B4" i="2"/>
  <c r="B6" i="2"/>
  <c r="H4" i="1"/>
  <c r="H5" i="1" s="1"/>
  <c r="H6" i="1" s="1"/>
  <c r="H7" i="1" s="1"/>
  <c r="H8" i="1" s="1"/>
  <c r="H9" i="1" s="1"/>
  <c r="H10" i="1" s="1"/>
  <c r="H11" i="1" s="1"/>
  <c r="H12" i="1" s="1"/>
  <c r="H13" i="1" s="1"/>
  <c r="H14" i="1" s="1"/>
  <c r="H15" i="1" s="1"/>
  <c r="H16" i="1" s="1"/>
  <c r="H17" i="1" s="1"/>
  <c r="H18" i="1" s="1"/>
  <c r="H19" i="1" s="1"/>
  <c r="H20" i="1" s="1"/>
  <c r="H21" i="1" s="1"/>
  <c r="H22" i="1" s="1"/>
  <c r="I3" i="1"/>
  <c r="I4" i="1" s="1"/>
  <c r="I5" i="1" s="1"/>
  <c r="I6" i="1" s="1"/>
  <c r="I7" i="1" s="1"/>
  <c r="I8" i="1" s="1"/>
  <c r="I9" i="1" s="1"/>
  <c r="I10" i="1" s="1"/>
  <c r="I11" i="1" s="1"/>
  <c r="I12" i="1" s="1"/>
  <c r="I13" i="1" s="1"/>
  <c r="I14" i="1" s="1"/>
  <c r="I15" i="1" s="1"/>
  <c r="I16" i="1" s="1"/>
  <c r="I17" i="1" s="1"/>
  <c r="I18" i="1" s="1"/>
  <c r="I19" i="1" s="1"/>
  <c r="I20" i="1" s="1"/>
  <c r="I21" i="1" s="1"/>
  <c r="I22" i="1" s="1"/>
  <c r="H3" i="1"/>
  <c r="G22" i="1"/>
  <c r="G21" i="1"/>
  <c r="G20" i="1"/>
  <c r="G19" i="1"/>
  <c r="G18" i="1"/>
  <c r="G17" i="1"/>
  <c r="G16" i="1"/>
  <c r="G15" i="1"/>
  <c r="G14" i="1"/>
  <c r="G13" i="1"/>
  <c r="G12" i="1"/>
  <c r="G11" i="1"/>
  <c r="G10" i="1"/>
  <c r="G9" i="1"/>
  <c r="G8" i="1"/>
  <c r="G7" i="1"/>
  <c r="G6" i="1"/>
  <c r="G5" i="1"/>
  <c r="G4" i="1"/>
  <c r="G3" i="1"/>
  <c r="B22" i="1"/>
  <c r="B21" i="1"/>
  <c r="B20" i="1"/>
  <c r="B19" i="1"/>
  <c r="B18" i="1"/>
  <c r="B17" i="1"/>
  <c r="B16" i="1"/>
  <c r="B15" i="1"/>
  <c r="B14" i="1"/>
  <c r="B13" i="1"/>
  <c r="B12" i="1"/>
  <c r="B11" i="1"/>
  <c r="B10" i="1"/>
  <c r="B9" i="1"/>
  <c r="B8" i="1"/>
  <c r="B7" i="1"/>
  <c r="B6" i="1"/>
  <c r="B5" i="1"/>
  <c r="B4" i="1"/>
  <c r="B3" i="1"/>
  <c r="D3" i="1"/>
  <c r="D4" i="1"/>
  <c r="D5" i="1" s="1"/>
  <c r="D6" i="1" s="1"/>
  <c r="D7" i="1" s="1"/>
  <c r="D8" i="1" s="1"/>
  <c r="D9" i="1" s="1"/>
  <c r="D10" i="1" s="1"/>
  <c r="D11" i="1" s="1"/>
  <c r="D12" i="1" s="1"/>
  <c r="D13" i="1" s="1"/>
  <c r="D14" i="1" s="1"/>
  <c r="D15" i="1" s="1"/>
  <c r="D16" i="1" s="1"/>
  <c r="D17" i="1" s="1"/>
  <c r="D18" i="1" s="1"/>
  <c r="D19" i="1" s="1"/>
  <c r="D20" i="1" s="1"/>
  <c r="D21" i="1" s="1"/>
  <c r="D22" i="1" s="1"/>
  <c r="C3" i="1"/>
  <c r="C4" i="1" s="1"/>
  <c r="C5" i="1" s="1"/>
  <c r="C6" i="1" s="1"/>
  <c r="C7" i="1" s="1"/>
  <c r="C8" i="1" s="1"/>
  <c r="C9" i="1" s="1"/>
  <c r="C10" i="1" s="1"/>
  <c r="C11" i="1" s="1"/>
  <c r="C12" i="1" s="1"/>
  <c r="C13" i="1" s="1"/>
  <c r="C14" i="1" s="1"/>
  <c r="C15" i="1" s="1"/>
  <c r="C16" i="1" s="1"/>
  <c r="C17" i="1" s="1"/>
  <c r="C18" i="1" s="1"/>
  <c r="C19" i="1" s="1"/>
  <c r="C20" i="1" s="1"/>
  <c r="C21" i="1" s="1"/>
  <c r="C22" i="1" s="1"/>
  <c r="B5" i="2" l="1"/>
  <c r="B7" i="2" s="1"/>
</calcChain>
</file>

<file path=xl/sharedStrings.xml><?xml version="1.0" encoding="utf-8"?>
<sst xmlns="http://schemas.openxmlformats.org/spreadsheetml/2006/main" count="49" uniqueCount="39">
  <si>
    <t>EE</t>
  </si>
  <si>
    <t>Embedded CO2</t>
  </si>
  <si>
    <t>Mason Jar</t>
  </si>
  <si>
    <t>Plastic Cup</t>
  </si>
  <si>
    <t>Uses</t>
  </si>
  <si>
    <t>Assumptions and Calculations</t>
  </si>
  <si>
    <t>Paper Cup</t>
  </si>
  <si>
    <t xml:space="preserve">Plastic Cup </t>
  </si>
  <si>
    <t xml:space="preserve">Mason Jar </t>
  </si>
  <si>
    <t>Embedded Energy in kWh of three different cups</t>
  </si>
  <si>
    <t>Paper cup</t>
  </si>
  <si>
    <t>circumference of earth</t>
  </si>
  <si>
    <t>MJ/mi</t>
  </si>
  <si>
    <t>EE of airplane travel</t>
  </si>
  <si>
    <t>MJ/kWh</t>
  </si>
  <si>
    <t>Transport EE</t>
  </si>
  <si>
    <t>EROI of plastic cups</t>
  </si>
  <si>
    <t>days</t>
  </si>
  <si>
    <t>Embedded Carbon in kg of three different cups</t>
  </si>
  <si>
    <t>students at HSU</t>
  </si>
  <si>
    <t>Assumptions/Calculation</t>
  </si>
  <si>
    <t>Embedded Energy Comparison and Savings</t>
  </si>
  <si>
    <t>Distance traveled</t>
  </si>
  <si>
    <t xml:space="preserve"> Total EE</t>
  </si>
  <si>
    <t>Population</t>
  </si>
  <si>
    <t>kWh/cup</t>
  </si>
  <si>
    <t>kg/cup</t>
  </si>
  <si>
    <t>miles</t>
  </si>
  <si>
    <t>students</t>
  </si>
  <si>
    <t>kWh/plastic cup</t>
  </si>
  <si>
    <t>EE of plastic cup</t>
  </si>
  <si>
    <t>kWh/trip</t>
  </si>
  <si>
    <t>mi/trip</t>
  </si>
  <si>
    <t>http://www.neo.ne.gov/statshtml/79k.htm</t>
  </si>
  <si>
    <t>http://library.buffalo.edu/libraries/projects/cases/footprint/calculations%20transportation.html</t>
  </si>
  <si>
    <t>solarsystem.nasa.gov/planets/earth/facts</t>
  </si>
  <si>
    <t>average plane capacity</t>
  </si>
  <si>
    <t>seats/plane</t>
  </si>
  <si>
    <t>http://web.mit.edu/airlinedata/www/Aircraft&amp;Related.html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</si>
</sst>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9" x14ac:knownFonts="1">
    <font>
      <sz val="11"/>
      <color theme="1"/>
      <name val="Calibri"/>
      <family val="2"/>
      <scheme val="minor"/>
    </font>
    <font>
      <sz val="12"/>
      <color rgb="FF3F3F76"/>
      <name val="Calibri"/>
      <family val="2"/>
      <scheme val="minor"/>
    </font>
    <font>
      <i/>
      <sz val="12"/>
      <color rgb="FF7F7F7F"/>
      <name val="Calibri"/>
      <family val="2"/>
      <scheme val="minor"/>
    </font>
    <font>
      <u/>
      <sz val="11"/>
      <color theme="10"/>
      <name val="Calibri"/>
      <family val="2"/>
      <scheme val="minor"/>
    </font>
    <font>
      <u/>
      <sz val="11"/>
      <color theme="11"/>
      <name val="Calibri"/>
      <family val="2"/>
      <scheme val="minor"/>
    </font>
    <font>
      <sz val="11"/>
      <color rgb="FF000000"/>
      <name val="Calibri"/>
      <family val="2"/>
      <scheme val="minor"/>
    </font>
    <font>
      <b/>
      <sz val="12"/>
      <color theme="1"/>
      <name val="Calibri"/>
      <family val="2"/>
      <scheme val="minor"/>
    </font>
    <font>
      <b/>
      <sz val="11"/>
      <color theme="1"/>
      <name val="Calibri"/>
      <family val="2"/>
      <scheme val="minor"/>
    </font>
    <font>
      <sz val="8"/>
      <name val="Calibri"/>
      <family val="2"/>
      <scheme val="minor"/>
    </font>
  </fonts>
  <fills count="3">
    <fill>
      <patternFill patternType="none"/>
    </fill>
    <fill>
      <patternFill patternType="gray125"/>
    </fill>
    <fill>
      <patternFill patternType="solid">
        <fgColor rgb="FFFFCC99"/>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thin">
        <color auto="1"/>
      </top>
      <bottom/>
      <diagonal/>
    </border>
  </borders>
  <cellStyleXfs count="41">
    <xf numFmtId="0" fontId="0" fillId="0" borderId="0"/>
    <xf numFmtId="0" fontId="1" fillId="2" borderId="1" applyNumberFormat="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25">
    <xf numFmtId="0" fontId="0" fillId="0" borderId="0" xfId="0"/>
    <xf numFmtId="0" fontId="2" fillId="0" borderId="0" xfId="2"/>
    <xf numFmtId="0" fontId="5" fillId="0" borderId="0" xfId="0" applyFont="1"/>
    <xf numFmtId="0" fontId="0" fillId="0" borderId="5" xfId="0" applyBorder="1"/>
    <xf numFmtId="0" fontId="0" fillId="0" borderId="0" xfId="0" applyBorder="1"/>
    <xf numFmtId="0" fontId="0" fillId="0" borderId="6" xfId="0" applyBorder="1"/>
    <xf numFmtId="0" fontId="0" fillId="0" borderId="7" xfId="0" applyBorder="1"/>
    <xf numFmtId="0" fontId="0" fillId="0" borderId="8" xfId="0" applyBorder="1"/>
    <xf numFmtId="0" fontId="0" fillId="0" borderId="9" xfId="0" applyBorder="1"/>
    <xf numFmtId="0" fontId="2" fillId="0" borderId="0" xfId="2" applyBorder="1"/>
    <xf numFmtId="4" fontId="2" fillId="0" borderId="0" xfId="2" applyNumberFormat="1"/>
    <xf numFmtId="4" fontId="1" fillId="2" borderId="0" xfId="1" applyNumberFormat="1" applyBorder="1"/>
    <xf numFmtId="0" fontId="1" fillId="2" borderId="0" xfId="1" applyBorder="1"/>
    <xf numFmtId="0" fontId="7" fillId="0" borderId="0" xfId="0" applyFont="1" applyBorder="1" applyAlignment="1"/>
    <xf numFmtId="2" fontId="0" fillId="0" borderId="0" xfId="0" applyNumberFormat="1" applyBorder="1"/>
    <xf numFmtId="0" fontId="1" fillId="2" borderId="1" xfId="1"/>
    <xf numFmtId="0" fontId="1" fillId="2" borderId="8" xfId="1" applyBorder="1"/>
    <xf numFmtId="164" fontId="1" fillId="2" borderId="0" xfId="1" applyNumberFormat="1" applyBorder="1"/>
    <xf numFmtId="0" fontId="7"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0" fontId="7" fillId="0" borderId="10" xfId="0" applyFont="1" applyBorder="1" applyAlignment="1">
      <alignment horizontal="center"/>
    </xf>
    <xf numFmtId="0" fontId="2" fillId="0" borderId="0" xfId="2" applyAlignment="1">
      <alignment horizontal="center"/>
    </xf>
  </cellXfs>
  <cellStyles count="41">
    <cellStyle name="Explanatory Text" xfId="2" builtinId="53"/>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Input" xfId="1" builtinId="2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Cumulative</a:t>
            </a:r>
            <a:r>
              <a:rPr lang="en-US" baseline="0"/>
              <a:t> Embedded Energy of Cups in kWh</a:t>
            </a:r>
          </a:p>
        </c:rich>
      </c:tx>
      <c:overlay val="0"/>
    </c:title>
    <c:autoTitleDeleted val="0"/>
    <c:plotArea>
      <c:layout/>
      <c:lineChart>
        <c:grouping val="standard"/>
        <c:varyColors val="0"/>
        <c:ser>
          <c:idx val="0"/>
          <c:order val="0"/>
          <c:tx>
            <c:strRef>
              <c:f>'Cumulative EE'!$B$2</c:f>
              <c:strCache>
                <c:ptCount val="1"/>
                <c:pt idx="0">
                  <c:v>Mason Jar </c:v>
                </c:pt>
              </c:strCache>
            </c:strRef>
          </c:tx>
          <c:val>
            <c:numRef>
              <c:f>'Cumulative EE'!$B$3:$B$22</c:f>
              <c:numCache>
                <c:formatCode>General</c:formatCode>
                <c:ptCount val="20"/>
                <c:pt idx="0">
                  <c:v>1.18</c:v>
                </c:pt>
                <c:pt idx="1">
                  <c:v>1.18</c:v>
                </c:pt>
                <c:pt idx="2">
                  <c:v>1.18</c:v>
                </c:pt>
                <c:pt idx="3">
                  <c:v>1.18</c:v>
                </c:pt>
                <c:pt idx="4">
                  <c:v>1.18</c:v>
                </c:pt>
                <c:pt idx="5">
                  <c:v>1.18</c:v>
                </c:pt>
                <c:pt idx="6">
                  <c:v>1.18</c:v>
                </c:pt>
                <c:pt idx="7">
                  <c:v>1.18</c:v>
                </c:pt>
                <c:pt idx="8">
                  <c:v>1.18</c:v>
                </c:pt>
                <c:pt idx="9">
                  <c:v>1.18</c:v>
                </c:pt>
                <c:pt idx="10">
                  <c:v>1.18</c:v>
                </c:pt>
                <c:pt idx="11">
                  <c:v>1.18</c:v>
                </c:pt>
                <c:pt idx="12">
                  <c:v>1.18</c:v>
                </c:pt>
                <c:pt idx="13">
                  <c:v>1.18</c:v>
                </c:pt>
                <c:pt idx="14">
                  <c:v>1.18</c:v>
                </c:pt>
                <c:pt idx="15">
                  <c:v>1.18</c:v>
                </c:pt>
                <c:pt idx="16">
                  <c:v>1.18</c:v>
                </c:pt>
                <c:pt idx="17">
                  <c:v>1.18</c:v>
                </c:pt>
                <c:pt idx="18">
                  <c:v>1.18</c:v>
                </c:pt>
                <c:pt idx="19">
                  <c:v>1.18</c:v>
                </c:pt>
              </c:numCache>
            </c:numRef>
          </c:val>
          <c:smooth val="0"/>
          <c:extLst>
            <c:ext xmlns:c16="http://schemas.microsoft.com/office/drawing/2014/chart" uri="{C3380CC4-5D6E-409C-BE32-E72D297353CC}">
              <c16:uniqueId val="{00000000-6C3B-418E-8233-A7F7FF8B9266}"/>
            </c:ext>
          </c:extLst>
        </c:ser>
        <c:ser>
          <c:idx val="1"/>
          <c:order val="1"/>
          <c:tx>
            <c:strRef>
              <c:f>'Cumulative EE'!$C$2</c:f>
              <c:strCache>
                <c:ptCount val="1"/>
                <c:pt idx="0">
                  <c:v>Plastic Cup </c:v>
                </c:pt>
              </c:strCache>
            </c:strRef>
          </c:tx>
          <c:val>
            <c:numRef>
              <c:f>'Cumulative EE'!$C$3:$C$22</c:f>
              <c:numCache>
                <c:formatCode>General</c:formatCode>
                <c:ptCount val="20"/>
                <c:pt idx="0">
                  <c:v>0.26200000000000001</c:v>
                </c:pt>
                <c:pt idx="1">
                  <c:v>0.52400000000000002</c:v>
                </c:pt>
                <c:pt idx="2">
                  <c:v>0.78600000000000003</c:v>
                </c:pt>
                <c:pt idx="3">
                  <c:v>1.048</c:v>
                </c:pt>
                <c:pt idx="4">
                  <c:v>1.31</c:v>
                </c:pt>
                <c:pt idx="5">
                  <c:v>1.5720000000000001</c:v>
                </c:pt>
                <c:pt idx="6">
                  <c:v>1.8340000000000001</c:v>
                </c:pt>
                <c:pt idx="7">
                  <c:v>2.0960000000000001</c:v>
                </c:pt>
                <c:pt idx="8">
                  <c:v>2.3580000000000001</c:v>
                </c:pt>
                <c:pt idx="9">
                  <c:v>2.62</c:v>
                </c:pt>
                <c:pt idx="10">
                  <c:v>2.8820000000000001</c:v>
                </c:pt>
                <c:pt idx="11">
                  <c:v>3.1440000000000001</c:v>
                </c:pt>
                <c:pt idx="12">
                  <c:v>3.4060000000000001</c:v>
                </c:pt>
                <c:pt idx="13">
                  <c:v>3.6680000000000001</c:v>
                </c:pt>
                <c:pt idx="14">
                  <c:v>3.93</c:v>
                </c:pt>
                <c:pt idx="15">
                  <c:v>4.1920000000000002</c:v>
                </c:pt>
                <c:pt idx="16">
                  <c:v>4.4540000000000006</c:v>
                </c:pt>
                <c:pt idx="17">
                  <c:v>4.7160000000000011</c:v>
                </c:pt>
                <c:pt idx="18">
                  <c:v>4.9780000000000015</c:v>
                </c:pt>
                <c:pt idx="19">
                  <c:v>5.240000000000002</c:v>
                </c:pt>
              </c:numCache>
            </c:numRef>
          </c:val>
          <c:smooth val="0"/>
          <c:extLst>
            <c:ext xmlns:c16="http://schemas.microsoft.com/office/drawing/2014/chart" uri="{C3380CC4-5D6E-409C-BE32-E72D297353CC}">
              <c16:uniqueId val="{00000001-6C3B-418E-8233-A7F7FF8B9266}"/>
            </c:ext>
          </c:extLst>
        </c:ser>
        <c:ser>
          <c:idx val="2"/>
          <c:order val="2"/>
          <c:tx>
            <c:strRef>
              <c:f>'Cumulative EE'!$D$2</c:f>
              <c:strCache>
                <c:ptCount val="1"/>
                <c:pt idx="0">
                  <c:v>Paper Cup</c:v>
                </c:pt>
              </c:strCache>
            </c:strRef>
          </c:tx>
          <c:val>
            <c:numRef>
              <c:f>'Cumulative EE'!$D$3:$D$22</c:f>
              <c:numCache>
                <c:formatCode>General</c:formatCode>
                <c:ptCount val="20"/>
                <c:pt idx="0">
                  <c:v>0.27300000000000002</c:v>
                </c:pt>
                <c:pt idx="1">
                  <c:v>0.54600000000000004</c:v>
                </c:pt>
                <c:pt idx="2">
                  <c:v>0.81900000000000006</c:v>
                </c:pt>
                <c:pt idx="3">
                  <c:v>1.0920000000000001</c:v>
                </c:pt>
                <c:pt idx="4">
                  <c:v>1.3650000000000002</c:v>
                </c:pt>
                <c:pt idx="5">
                  <c:v>1.6380000000000003</c:v>
                </c:pt>
                <c:pt idx="6">
                  <c:v>1.9110000000000005</c:v>
                </c:pt>
                <c:pt idx="7">
                  <c:v>2.1840000000000006</c:v>
                </c:pt>
                <c:pt idx="8">
                  <c:v>2.4570000000000007</c:v>
                </c:pt>
                <c:pt idx="9">
                  <c:v>2.7300000000000009</c:v>
                </c:pt>
                <c:pt idx="10">
                  <c:v>3.003000000000001</c:v>
                </c:pt>
                <c:pt idx="11">
                  <c:v>3.2760000000000011</c:v>
                </c:pt>
                <c:pt idx="12">
                  <c:v>3.5490000000000013</c:v>
                </c:pt>
                <c:pt idx="13">
                  <c:v>3.8220000000000014</c:v>
                </c:pt>
                <c:pt idx="14">
                  <c:v>4.0950000000000015</c:v>
                </c:pt>
                <c:pt idx="15">
                  <c:v>4.3680000000000012</c:v>
                </c:pt>
                <c:pt idx="16">
                  <c:v>4.6410000000000009</c:v>
                </c:pt>
                <c:pt idx="17">
                  <c:v>4.9140000000000006</c:v>
                </c:pt>
                <c:pt idx="18">
                  <c:v>5.1870000000000003</c:v>
                </c:pt>
                <c:pt idx="19">
                  <c:v>5.46</c:v>
                </c:pt>
              </c:numCache>
            </c:numRef>
          </c:val>
          <c:smooth val="0"/>
          <c:extLst>
            <c:ext xmlns:c16="http://schemas.microsoft.com/office/drawing/2014/chart" uri="{C3380CC4-5D6E-409C-BE32-E72D297353CC}">
              <c16:uniqueId val="{00000002-6C3B-418E-8233-A7F7FF8B9266}"/>
            </c:ext>
          </c:extLst>
        </c:ser>
        <c:dLbls>
          <c:showLegendKey val="0"/>
          <c:showVal val="0"/>
          <c:showCatName val="0"/>
          <c:showSerName val="0"/>
          <c:showPercent val="0"/>
          <c:showBubbleSize val="0"/>
        </c:dLbls>
        <c:marker val="1"/>
        <c:smooth val="0"/>
        <c:axId val="140426240"/>
        <c:axId val="140436608"/>
      </c:lineChart>
      <c:catAx>
        <c:axId val="140426240"/>
        <c:scaling>
          <c:orientation val="minMax"/>
        </c:scaling>
        <c:delete val="0"/>
        <c:axPos val="b"/>
        <c:title>
          <c:tx>
            <c:rich>
              <a:bodyPr/>
              <a:lstStyle/>
              <a:p>
                <a:pPr>
                  <a:defRPr/>
                </a:pPr>
                <a:r>
                  <a:rPr lang="en-US"/>
                  <a:t>Uses</a:t>
                </a:r>
              </a:p>
            </c:rich>
          </c:tx>
          <c:overlay val="0"/>
        </c:title>
        <c:majorTickMark val="out"/>
        <c:minorTickMark val="none"/>
        <c:tickLblPos val="nextTo"/>
        <c:crossAx val="140436608"/>
        <c:crosses val="autoZero"/>
        <c:auto val="1"/>
        <c:lblAlgn val="ctr"/>
        <c:lblOffset val="100"/>
        <c:noMultiLvlLbl val="0"/>
      </c:catAx>
      <c:valAx>
        <c:axId val="140436608"/>
        <c:scaling>
          <c:orientation val="minMax"/>
        </c:scaling>
        <c:delete val="0"/>
        <c:axPos val="l"/>
        <c:majorGridlines/>
        <c:title>
          <c:tx>
            <c:rich>
              <a:bodyPr/>
              <a:lstStyle/>
              <a:p>
                <a:pPr>
                  <a:defRPr/>
                </a:pPr>
                <a:r>
                  <a:rPr lang="en-US"/>
                  <a:t>kWh</a:t>
                </a:r>
              </a:p>
            </c:rich>
          </c:tx>
          <c:overlay val="0"/>
        </c:title>
        <c:numFmt formatCode="General" sourceLinked="1"/>
        <c:majorTickMark val="out"/>
        <c:minorTickMark val="none"/>
        <c:tickLblPos val="nextTo"/>
        <c:crossAx val="140426240"/>
        <c:crosses val="autoZero"/>
        <c:crossBetween val="between"/>
      </c:valAx>
    </c:plotArea>
    <c:legend>
      <c:legendPos val="r"/>
      <c:overlay val="0"/>
    </c:legend>
    <c:plotVisOnly val="1"/>
    <c:dispBlanksAs val="gap"/>
    <c:showDLblsOverMax val="0"/>
  </c:chart>
  <c:printSettings>
    <c:headerFooter/>
    <c:pageMargins b="1" l="0.75000000000000022" r="0.75000000000000022" t="1" header="0.5" footer="0.5"/>
    <c:pageSetup orientation="portrait" horizontalDpi="-4" vertic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Cumulative Embedded Carbon of Cups</a:t>
            </a:r>
            <a:r>
              <a:rPr lang="en-US" baseline="0"/>
              <a:t> in kg</a:t>
            </a:r>
            <a:endParaRPr lang="en-US"/>
          </a:p>
        </c:rich>
      </c:tx>
      <c:layout>
        <c:manualLayout>
          <c:xMode val="edge"/>
          <c:yMode val="edge"/>
          <c:x val="0.11767146974063403"/>
          <c:y val="1.9077901430842606E-2"/>
        </c:manualLayout>
      </c:layout>
      <c:overlay val="0"/>
    </c:title>
    <c:autoTitleDeleted val="0"/>
    <c:plotArea>
      <c:layout/>
      <c:lineChart>
        <c:grouping val="standard"/>
        <c:varyColors val="0"/>
        <c:ser>
          <c:idx val="0"/>
          <c:order val="0"/>
          <c:tx>
            <c:strRef>
              <c:f>'Cumulative EE'!$G$2</c:f>
              <c:strCache>
                <c:ptCount val="1"/>
                <c:pt idx="0">
                  <c:v>Mason Jar</c:v>
                </c:pt>
              </c:strCache>
            </c:strRef>
          </c:tx>
          <c:val>
            <c:numRef>
              <c:f>'Cumulative EE'!$G$3:$G$22</c:f>
              <c:numCache>
                <c:formatCode>General</c:formatCode>
                <c:ptCount val="20"/>
                <c:pt idx="0">
                  <c:v>0.50900000000000001</c:v>
                </c:pt>
                <c:pt idx="1">
                  <c:v>0.50900000000000001</c:v>
                </c:pt>
                <c:pt idx="2">
                  <c:v>0.50900000000000001</c:v>
                </c:pt>
                <c:pt idx="3">
                  <c:v>0.50900000000000001</c:v>
                </c:pt>
                <c:pt idx="4">
                  <c:v>0.50900000000000001</c:v>
                </c:pt>
                <c:pt idx="5">
                  <c:v>0.50900000000000001</c:v>
                </c:pt>
                <c:pt idx="6">
                  <c:v>0.50900000000000001</c:v>
                </c:pt>
                <c:pt idx="7">
                  <c:v>0.50900000000000001</c:v>
                </c:pt>
                <c:pt idx="8">
                  <c:v>0.50900000000000001</c:v>
                </c:pt>
                <c:pt idx="9">
                  <c:v>0.50900000000000001</c:v>
                </c:pt>
                <c:pt idx="10">
                  <c:v>0.50900000000000001</c:v>
                </c:pt>
                <c:pt idx="11">
                  <c:v>0.50900000000000001</c:v>
                </c:pt>
                <c:pt idx="12">
                  <c:v>0.50900000000000001</c:v>
                </c:pt>
                <c:pt idx="13">
                  <c:v>0.50900000000000001</c:v>
                </c:pt>
                <c:pt idx="14">
                  <c:v>0.50900000000000001</c:v>
                </c:pt>
                <c:pt idx="15">
                  <c:v>0.50900000000000001</c:v>
                </c:pt>
                <c:pt idx="16">
                  <c:v>0.50900000000000001</c:v>
                </c:pt>
                <c:pt idx="17">
                  <c:v>0.50900000000000001</c:v>
                </c:pt>
                <c:pt idx="18">
                  <c:v>0.50900000000000001</c:v>
                </c:pt>
                <c:pt idx="19">
                  <c:v>0.50900000000000001</c:v>
                </c:pt>
              </c:numCache>
            </c:numRef>
          </c:val>
          <c:smooth val="0"/>
          <c:extLst>
            <c:ext xmlns:c16="http://schemas.microsoft.com/office/drawing/2014/chart" uri="{C3380CC4-5D6E-409C-BE32-E72D297353CC}">
              <c16:uniqueId val="{00000000-2169-4A38-851B-E8E1298F48B9}"/>
            </c:ext>
          </c:extLst>
        </c:ser>
        <c:ser>
          <c:idx val="1"/>
          <c:order val="1"/>
          <c:tx>
            <c:strRef>
              <c:f>'Cumulative EE'!$H$2</c:f>
              <c:strCache>
                <c:ptCount val="1"/>
                <c:pt idx="0">
                  <c:v>Plastic Cup</c:v>
                </c:pt>
              </c:strCache>
            </c:strRef>
          </c:tx>
          <c:val>
            <c:numRef>
              <c:f>'Cumulative EE'!$H$3:$H$22</c:f>
              <c:numCache>
                <c:formatCode>General</c:formatCode>
                <c:ptCount val="20"/>
                <c:pt idx="0">
                  <c:v>5.0999999999999997E-2</c:v>
                </c:pt>
                <c:pt idx="1">
                  <c:v>0.10199999999999999</c:v>
                </c:pt>
                <c:pt idx="2">
                  <c:v>0.153</c:v>
                </c:pt>
                <c:pt idx="3">
                  <c:v>0.20399999999999999</c:v>
                </c:pt>
                <c:pt idx="4">
                  <c:v>0.255</c:v>
                </c:pt>
                <c:pt idx="5">
                  <c:v>0.30599999999999999</c:v>
                </c:pt>
                <c:pt idx="6">
                  <c:v>0.35699999999999998</c:v>
                </c:pt>
                <c:pt idx="7">
                  <c:v>0.40799999999999997</c:v>
                </c:pt>
                <c:pt idx="8">
                  <c:v>0.45899999999999996</c:v>
                </c:pt>
                <c:pt idx="9">
                  <c:v>0.51</c:v>
                </c:pt>
                <c:pt idx="10">
                  <c:v>0.56100000000000005</c:v>
                </c:pt>
                <c:pt idx="11">
                  <c:v>0.6120000000000001</c:v>
                </c:pt>
                <c:pt idx="12">
                  <c:v>0.66300000000000014</c:v>
                </c:pt>
                <c:pt idx="13">
                  <c:v>0.71400000000000019</c:v>
                </c:pt>
                <c:pt idx="14">
                  <c:v>0.76500000000000024</c:v>
                </c:pt>
                <c:pt idx="15">
                  <c:v>0.81600000000000028</c:v>
                </c:pt>
                <c:pt idx="16">
                  <c:v>0.86700000000000033</c:v>
                </c:pt>
                <c:pt idx="17">
                  <c:v>0.91800000000000037</c:v>
                </c:pt>
                <c:pt idx="18">
                  <c:v>0.96900000000000042</c:v>
                </c:pt>
                <c:pt idx="19">
                  <c:v>1.0200000000000005</c:v>
                </c:pt>
              </c:numCache>
            </c:numRef>
          </c:val>
          <c:smooth val="0"/>
          <c:extLst>
            <c:ext xmlns:c16="http://schemas.microsoft.com/office/drawing/2014/chart" uri="{C3380CC4-5D6E-409C-BE32-E72D297353CC}">
              <c16:uniqueId val="{00000001-2169-4A38-851B-E8E1298F48B9}"/>
            </c:ext>
          </c:extLst>
        </c:ser>
        <c:ser>
          <c:idx val="2"/>
          <c:order val="2"/>
          <c:tx>
            <c:strRef>
              <c:f>'Cumulative EE'!$I$2</c:f>
              <c:strCache>
                <c:ptCount val="1"/>
                <c:pt idx="0">
                  <c:v>Paper Cup</c:v>
                </c:pt>
              </c:strCache>
            </c:strRef>
          </c:tx>
          <c:val>
            <c:numRef>
              <c:f>'Cumulative EE'!$I$3:$I$22</c:f>
              <c:numCache>
                <c:formatCode>General</c:formatCode>
                <c:ptCount val="20"/>
                <c:pt idx="0">
                  <c:v>3.5000000000000003E-2</c:v>
                </c:pt>
                <c:pt idx="1">
                  <c:v>7.0000000000000007E-2</c:v>
                </c:pt>
                <c:pt idx="2">
                  <c:v>0.10500000000000001</c:v>
                </c:pt>
                <c:pt idx="3">
                  <c:v>0.14000000000000001</c:v>
                </c:pt>
                <c:pt idx="4">
                  <c:v>0.17500000000000002</c:v>
                </c:pt>
                <c:pt idx="5">
                  <c:v>0.21000000000000002</c:v>
                </c:pt>
                <c:pt idx="6">
                  <c:v>0.24500000000000002</c:v>
                </c:pt>
                <c:pt idx="7">
                  <c:v>0.28000000000000003</c:v>
                </c:pt>
                <c:pt idx="8">
                  <c:v>0.31500000000000006</c:v>
                </c:pt>
                <c:pt idx="9">
                  <c:v>0.35000000000000009</c:v>
                </c:pt>
                <c:pt idx="10">
                  <c:v>0.38500000000000012</c:v>
                </c:pt>
                <c:pt idx="11">
                  <c:v>0.42000000000000015</c:v>
                </c:pt>
                <c:pt idx="12">
                  <c:v>0.45500000000000018</c:v>
                </c:pt>
                <c:pt idx="13">
                  <c:v>0.49000000000000021</c:v>
                </c:pt>
                <c:pt idx="14">
                  <c:v>0.52500000000000024</c:v>
                </c:pt>
                <c:pt idx="15">
                  <c:v>0.56000000000000028</c:v>
                </c:pt>
                <c:pt idx="16">
                  <c:v>0.59500000000000031</c:v>
                </c:pt>
                <c:pt idx="17">
                  <c:v>0.63000000000000034</c:v>
                </c:pt>
                <c:pt idx="18">
                  <c:v>0.66500000000000037</c:v>
                </c:pt>
                <c:pt idx="19">
                  <c:v>0.7000000000000004</c:v>
                </c:pt>
              </c:numCache>
            </c:numRef>
          </c:val>
          <c:smooth val="0"/>
          <c:extLst>
            <c:ext xmlns:c16="http://schemas.microsoft.com/office/drawing/2014/chart" uri="{C3380CC4-5D6E-409C-BE32-E72D297353CC}">
              <c16:uniqueId val="{00000002-2169-4A38-851B-E8E1298F48B9}"/>
            </c:ext>
          </c:extLst>
        </c:ser>
        <c:dLbls>
          <c:showLegendKey val="0"/>
          <c:showVal val="0"/>
          <c:showCatName val="0"/>
          <c:showSerName val="0"/>
          <c:showPercent val="0"/>
          <c:showBubbleSize val="0"/>
        </c:dLbls>
        <c:marker val="1"/>
        <c:smooth val="0"/>
        <c:axId val="140739712"/>
        <c:axId val="140741632"/>
      </c:lineChart>
      <c:catAx>
        <c:axId val="140739712"/>
        <c:scaling>
          <c:orientation val="minMax"/>
        </c:scaling>
        <c:delete val="0"/>
        <c:axPos val="b"/>
        <c:title>
          <c:tx>
            <c:rich>
              <a:bodyPr/>
              <a:lstStyle/>
              <a:p>
                <a:pPr>
                  <a:defRPr/>
                </a:pPr>
                <a:r>
                  <a:rPr lang="en-US"/>
                  <a:t>Uses</a:t>
                </a:r>
              </a:p>
            </c:rich>
          </c:tx>
          <c:overlay val="0"/>
        </c:title>
        <c:majorTickMark val="out"/>
        <c:minorTickMark val="none"/>
        <c:tickLblPos val="nextTo"/>
        <c:crossAx val="140741632"/>
        <c:crosses val="autoZero"/>
        <c:auto val="1"/>
        <c:lblAlgn val="ctr"/>
        <c:lblOffset val="100"/>
        <c:noMultiLvlLbl val="0"/>
      </c:catAx>
      <c:valAx>
        <c:axId val="140741632"/>
        <c:scaling>
          <c:orientation val="minMax"/>
        </c:scaling>
        <c:delete val="0"/>
        <c:axPos val="l"/>
        <c:majorGridlines/>
        <c:title>
          <c:tx>
            <c:rich>
              <a:bodyPr/>
              <a:lstStyle/>
              <a:p>
                <a:pPr>
                  <a:defRPr/>
                </a:pPr>
                <a:r>
                  <a:rPr lang="en-US"/>
                  <a:t>kg</a:t>
                </a:r>
              </a:p>
            </c:rich>
          </c:tx>
          <c:overlay val="0"/>
        </c:title>
        <c:numFmt formatCode="General" sourceLinked="1"/>
        <c:majorTickMark val="out"/>
        <c:minorTickMark val="none"/>
        <c:tickLblPos val="nextTo"/>
        <c:crossAx val="140739712"/>
        <c:crosses val="autoZero"/>
        <c:crossBetween val="between"/>
      </c:valAx>
    </c:plotArea>
    <c:legend>
      <c:legendPos val="r"/>
      <c:overlay val="0"/>
    </c:legend>
    <c:plotVisOnly val="1"/>
    <c:dispBlanksAs val="gap"/>
    <c:showDLblsOverMax val="0"/>
  </c:chart>
  <c:printSettings>
    <c:headerFooter/>
    <c:pageMargins b="1" l="0.75000000000000022" r="0.75000000000000022"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85724</xdr:colOff>
      <xdr:row>24</xdr:row>
      <xdr:rowOff>66675</xdr:rowOff>
    </xdr:from>
    <xdr:to>
      <xdr:col>8</xdr:col>
      <xdr:colOff>114300</xdr:colOff>
      <xdr:row>48</xdr:row>
      <xdr:rowOff>117475</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85724" y="4752975"/>
          <a:ext cx="6267451" cy="4622800"/>
          <a:chOff x="85724" y="4752975"/>
          <a:chExt cx="6267451" cy="4622800"/>
        </a:xfrm>
      </xdr:grpSpPr>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85724" y="4752975"/>
          <a:ext cx="6257925" cy="393382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88900" y="8702675"/>
            <a:ext cx="6264275" cy="673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a:t>
            </a:r>
            <a:r>
              <a:rPr lang="en-US" sz="1100" baseline="0"/>
              <a:t> graph enables the user to compare cumulative embedded energy of mason jars, plastic cups, and paper cups in kWh. You can see that at 5 reuses mason jars "buy back" costs in terms of embedded energy when compared to both paper and plastic cups.</a:t>
            </a:r>
            <a:endParaRPr lang="en-US" sz="1100"/>
          </a:p>
        </xdr:txBody>
      </xdr:sp>
    </xdr:grpSp>
    <xdr:clientData/>
  </xdr:twoCellAnchor>
  <xdr:twoCellAnchor>
    <xdr:from>
      <xdr:col>9</xdr:col>
      <xdr:colOff>6350</xdr:colOff>
      <xdr:row>24</xdr:row>
      <xdr:rowOff>66675</xdr:rowOff>
    </xdr:from>
    <xdr:to>
      <xdr:col>17</xdr:col>
      <xdr:colOff>581025</xdr:colOff>
      <xdr:row>48</xdr:row>
      <xdr:rowOff>155575</xdr:rowOff>
    </xdr:to>
    <xdr:grpSp>
      <xdr:nvGrpSpPr>
        <xdr:cNvPr id="8" name="Group 7">
          <a:extLst>
            <a:ext uri="{FF2B5EF4-FFF2-40B4-BE49-F238E27FC236}">
              <a16:creationId xmlns:a16="http://schemas.microsoft.com/office/drawing/2014/main" id="{00000000-0008-0000-0000-000008000000}"/>
            </a:ext>
          </a:extLst>
        </xdr:cNvPr>
        <xdr:cNvGrpSpPr/>
      </xdr:nvGrpSpPr>
      <xdr:grpSpPr>
        <a:xfrm>
          <a:off x="6978650" y="4752975"/>
          <a:ext cx="5632450" cy="4660900"/>
          <a:chOff x="6978650" y="4752975"/>
          <a:chExt cx="5632450" cy="4660900"/>
        </a:xfrm>
      </xdr:grpSpPr>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7000876" y="4752975"/>
          <a:ext cx="5594350" cy="3924300"/>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6978650" y="8689975"/>
            <a:ext cx="5632450"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 graph enables</a:t>
            </a:r>
            <a:r>
              <a:rPr lang="en-US" sz="1100" baseline="0"/>
              <a:t> the user to compare cumulative embedded carbon of mason jars, plastic cups, and paper cups in kg. You can see here that after ten reuses mason jars "buy back" costs in term of embedded carbon when compared to plastic cups and 15 reuses of plastic cups. </a:t>
            </a:r>
            <a:endParaRPr lang="en-US" sz="1100"/>
          </a:p>
        </xdr:txBody>
      </xdr:sp>
    </xdr:grpSp>
    <xdr:clientData/>
  </xdr:twoCellAnchor>
  <xdr:twoCellAnchor>
    <xdr:from>
      <xdr:col>10</xdr:col>
      <xdr:colOff>444500</xdr:colOff>
      <xdr:row>12</xdr:row>
      <xdr:rowOff>127000</xdr:rowOff>
    </xdr:from>
    <xdr:to>
      <xdr:col>18</xdr:col>
      <xdr:colOff>254000</xdr:colOff>
      <xdr:row>18</xdr:row>
      <xdr:rowOff>139700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8013700" y="2374900"/>
          <a:ext cx="5588000" cy="1104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u="sng" baseline="0"/>
            <a:t>Instructions</a:t>
          </a:r>
          <a:r>
            <a:rPr lang="en-US" sz="1100" baseline="0"/>
            <a:t>: T</a:t>
          </a:r>
          <a:r>
            <a:rPr lang="en-US" sz="1100"/>
            <a:t>his spreadsheet enables the</a:t>
          </a:r>
          <a:r>
            <a:rPr lang="en-US" sz="1100" baseline="0"/>
            <a:t> user to input embedded energy (EE)  and embedded carbon of three different types of cups. Numbers used for mason jars, plastic cups, and paper cups were generated using calculations derived from students in ENGR 308 in parternership with the Office of Sustainability at Humboldt State University. To enter your own data into the spreadsheet just input EE and embedded carbon numbers of your own.</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xdr:col>
      <xdr:colOff>647700</xdr:colOff>
      <xdr:row>15</xdr:row>
      <xdr:rowOff>152400</xdr:rowOff>
    </xdr:from>
    <xdr:ext cx="184666" cy="261610"/>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3124200" y="25146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0</xdr:col>
      <xdr:colOff>28576</xdr:colOff>
      <xdr:row>19</xdr:row>
      <xdr:rowOff>123824</xdr:rowOff>
    </xdr:from>
    <xdr:to>
      <xdr:col>5</xdr:col>
      <xdr:colOff>361950</xdr:colOff>
      <xdr:row>45</xdr:row>
      <xdr:rowOff>114299</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stretch>
          <a:fillRect/>
        </a:stretch>
      </xdr:blipFill>
      <xdr:spPr>
        <a:xfrm>
          <a:off x="28576" y="3819524"/>
          <a:ext cx="6877049" cy="4943475"/>
        </a:xfrm>
        <a:prstGeom prst="rect">
          <a:avLst/>
        </a:prstGeom>
        <a:noFill/>
        <a:ln>
          <a:noFill/>
        </a:ln>
      </xdr:spPr>
    </xdr:pic>
    <xdr:clientData/>
  </xdr:twoCellAnchor>
  <xdr:oneCellAnchor>
    <xdr:from>
      <xdr:col>0</xdr:col>
      <xdr:colOff>1</xdr:colOff>
      <xdr:row>20</xdr:row>
      <xdr:rowOff>66675</xdr:rowOff>
    </xdr:from>
    <xdr:ext cx="6838950" cy="1285875"/>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1" y="3952875"/>
          <a:ext cx="6838950" cy="1285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600" b="1" i="0">
              <a:ln>
                <a:solidFill>
                  <a:schemeClr val="tx1"/>
                </a:solidFill>
              </a:ln>
              <a:solidFill>
                <a:schemeClr val="bg1"/>
              </a:solidFill>
              <a:latin typeface="+mn-lt"/>
              <a:cs typeface="American Typewriter Condensed"/>
            </a:rPr>
            <a:t>If</a:t>
          </a:r>
          <a:r>
            <a:rPr lang="en-US" sz="1600" b="1" i="0" baseline="0">
              <a:ln>
                <a:solidFill>
                  <a:schemeClr val="tx1"/>
                </a:solidFill>
              </a:ln>
              <a:solidFill>
                <a:schemeClr val="bg1"/>
              </a:solidFill>
              <a:latin typeface="+mn-lt"/>
              <a:cs typeface="American Typewriter Condensed"/>
            </a:rPr>
            <a:t> all the students at HSU used a mason jar instead of a plastic cup...</a:t>
          </a:r>
        </a:p>
        <a:p>
          <a:r>
            <a:rPr lang="en-US" sz="1600" b="1" i="0" u="none" baseline="0">
              <a:ln>
                <a:solidFill>
                  <a:schemeClr val="tx1"/>
                </a:solidFill>
              </a:ln>
              <a:solidFill>
                <a:schemeClr val="bg1"/>
              </a:solidFill>
              <a:latin typeface="+mn-lt"/>
              <a:cs typeface="American Typewriter Condensed"/>
            </a:rPr>
            <a:t>by the end of the month you</a:t>
          </a:r>
          <a:r>
            <a:rPr lang="en-US" sz="1600" b="1" i="0" baseline="0">
              <a:ln>
                <a:solidFill>
                  <a:schemeClr val="tx1"/>
                </a:solidFill>
              </a:ln>
              <a:solidFill>
                <a:schemeClr val="bg1"/>
              </a:solidFill>
              <a:latin typeface="+mn-lt"/>
              <a:cs typeface="American Typewriter Condensed"/>
            </a:rPr>
            <a:t> will haved saved enough energy for you </a:t>
          </a:r>
        </a:p>
        <a:p>
          <a:r>
            <a:rPr lang="en-US" sz="1600" b="1" i="0" baseline="0">
              <a:ln>
                <a:solidFill>
                  <a:schemeClr val="tx1"/>
                </a:solidFill>
              </a:ln>
              <a:solidFill>
                <a:schemeClr val="bg1"/>
              </a:solidFill>
              <a:latin typeface="+mn-lt"/>
              <a:cs typeface="American Typewriter Condensed"/>
            </a:rPr>
            <a:t>and 150 of your family and friends to take a trip around the world.</a:t>
          </a:r>
        </a:p>
      </xdr:txBody>
    </xdr:sp>
    <xdr:clientData/>
  </xdr:oneCellAnchor>
  <xdr:twoCellAnchor>
    <xdr:from>
      <xdr:col>0</xdr:col>
      <xdr:colOff>50800</xdr:colOff>
      <xdr:row>8</xdr:row>
      <xdr:rowOff>38100</xdr:rowOff>
    </xdr:from>
    <xdr:to>
      <xdr:col>3</xdr:col>
      <xdr:colOff>1955800</xdr:colOff>
      <xdr:row>14</xdr:row>
      <xdr:rowOff>152400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50800" y="1549400"/>
          <a:ext cx="5880100" cy="1181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u="sng"/>
            <a:t>Instructions</a:t>
          </a:r>
          <a:r>
            <a:rPr lang="en-US" sz="1100"/>
            <a:t>: This</a:t>
          </a:r>
          <a:r>
            <a:rPr lang="en-US" sz="1100" baseline="0"/>
            <a:t> spreadsheet compares the </a:t>
          </a:r>
          <a:r>
            <a:rPr lang="en-US" sz="1100"/>
            <a:t> energy used in</a:t>
          </a:r>
          <a:r>
            <a:rPr lang="en-US" sz="1100" baseline="0"/>
            <a:t> </a:t>
          </a:r>
          <a:r>
            <a:rPr lang="en-US" sz="1100"/>
            <a:t>plastic cups vs.</a:t>
          </a:r>
          <a:r>
            <a:rPr lang="en-US" sz="1100" baseline="0"/>
            <a:t> the energy used to travel a specified </a:t>
          </a:r>
          <a:r>
            <a:rPr lang="en-US" sz="1100"/>
            <a:t>distance. Inputs can be altered by user to reflect</a:t>
          </a:r>
          <a:r>
            <a:rPr lang="en-US" sz="1100" baseline="0"/>
            <a:t> </a:t>
          </a:r>
          <a:r>
            <a:rPr lang="en-US" sz="1100"/>
            <a:t> distance traveled (mi) , transport embedded energy (MJ/mi) and population of interest.</a:t>
          </a:r>
          <a:r>
            <a:rPr lang="en-US" sz="1100" baseline="0"/>
            <a:t> </a:t>
          </a:r>
          <a:r>
            <a:rPr lang="en-US" sz="1100"/>
            <a:t>Here, I have</a:t>
          </a:r>
          <a:r>
            <a:rPr lang="en-US" sz="1100" baseline="0"/>
            <a:t> calculated</a:t>
          </a:r>
          <a:r>
            <a:rPr lang="en-US" sz="1100"/>
            <a:t> that, if all the students at HSU used a mason jar instead of a plastic cup, by the end of the month you could take a trip around the world!</a:t>
          </a:r>
        </a:p>
        <a:p>
          <a:endParaRPr lang="en-US" sz="1100"/>
        </a:p>
      </xdr:txBody>
    </xdr:sp>
    <xdr:clientData/>
  </xdr:twoCellAnchor>
  <xdr:twoCellAnchor>
    <xdr:from>
      <xdr:col>8</xdr:col>
      <xdr:colOff>53975</xdr:colOff>
      <xdr:row>12</xdr:row>
      <xdr:rowOff>104775</xdr:rowOff>
    </xdr:from>
    <xdr:to>
      <xdr:col>10</xdr:col>
      <xdr:colOff>742950</xdr:colOff>
      <xdr:row>15</xdr:row>
      <xdr:rowOff>3175</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9197975" y="2457450"/>
          <a:ext cx="3108325" cy="469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assumed that each student already</a:t>
          </a:r>
          <a:r>
            <a:rPr lang="en-US" sz="1100" i="1" baseline="0"/>
            <a:t> owns</a:t>
          </a:r>
        </a:p>
        <a:p>
          <a:r>
            <a:rPr lang="en-US" sz="1100" i="1" baseline="0"/>
            <a:t> a mason jar and has used it at least 5 times.</a:t>
          </a:r>
          <a:endParaRPr lang="en-US" sz="1100" i="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workbookViewId="0">
      <selection activeCell="M8" sqref="M8"/>
    </sheetView>
  </sheetViews>
  <sheetFormatPr defaultColWidth="8.88671875" defaultRowHeight="14.4" x14ac:dyDescent="0.3"/>
  <cols>
    <col min="1" max="1" width="9.44140625" customWidth="1"/>
    <col min="2" max="2" width="9.88671875" customWidth="1"/>
    <col min="3" max="3" width="11" customWidth="1"/>
    <col min="4" max="4" width="18.6640625" customWidth="1"/>
    <col min="6" max="6" width="11" customWidth="1"/>
    <col min="7" max="7" width="10.33203125" customWidth="1"/>
    <col min="8" max="8" width="14.44140625" customWidth="1"/>
    <col min="9" max="9" width="11" customWidth="1"/>
    <col min="12" max="12" width="12.44140625" customWidth="1"/>
    <col min="13" max="13" width="10.33203125" bestFit="1" customWidth="1"/>
  </cols>
  <sheetData>
    <row r="1" spans="1:16" ht="15.6" x14ac:dyDescent="0.3">
      <c r="A1" s="18" t="s">
        <v>9</v>
      </c>
      <c r="B1" s="19"/>
      <c r="C1" s="19"/>
      <c r="D1" s="20"/>
      <c r="E1" s="4"/>
      <c r="F1" s="18" t="s">
        <v>18</v>
      </c>
      <c r="G1" s="21"/>
      <c r="H1" s="21"/>
      <c r="I1" s="22"/>
      <c r="J1" s="4"/>
    </row>
    <row r="2" spans="1:16" x14ac:dyDescent="0.3">
      <c r="A2" s="3" t="s">
        <v>4</v>
      </c>
      <c r="B2" s="4" t="s">
        <v>8</v>
      </c>
      <c r="C2" s="4" t="s">
        <v>7</v>
      </c>
      <c r="D2" s="5" t="s">
        <v>6</v>
      </c>
      <c r="E2" s="4"/>
      <c r="F2" s="3" t="s">
        <v>4</v>
      </c>
      <c r="G2" s="4" t="s">
        <v>2</v>
      </c>
      <c r="H2" s="4" t="s">
        <v>3</v>
      </c>
      <c r="I2" s="5" t="s">
        <v>6</v>
      </c>
      <c r="J2" s="4"/>
    </row>
    <row r="3" spans="1:16" x14ac:dyDescent="0.3">
      <c r="A3" s="3">
        <v>1</v>
      </c>
      <c r="B3" s="4">
        <f>M8</f>
        <v>1.18</v>
      </c>
      <c r="C3" s="4">
        <f>M9</f>
        <v>0.26200000000000001</v>
      </c>
      <c r="D3" s="5">
        <f>M10</f>
        <v>0.27300000000000002</v>
      </c>
      <c r="E3" s="4"/>
      <c r="F3" s="3">
        <v>1</v>
      </c>
      <c r="G3" s="4">
        <f>O8</f>
        <v>0.50900000000000001</v>
      </c>
      <c r="H3" s="4">
        <f>O9</f>
        <v>5.0999999999999997E-2</v>
      </c>
      <c r="I3" s="5">
        <f>O10</f>
        <v>3.5000000000000003E-2</v>
      </c>
      <c r="J3" s="4"/>
    </row>
    <row r="4" spans="1:16" x14ac:dyDescent="0.3">
      <c r="A4" s="3">
        <v>2</v>
      </c>
      <c r="B4" s="4">
        <f>M8</f>
        <v>1.18</v>
      </c>
      <c r="C4" s="4">
        <f>C3+M9</f>
        <v>0.52400000000000002</v>
      </c>
      <c r="D4" s="5">
        <f>D3+M10</f>
        <v>0.54600000000000004</v>
      </c>
      <c r="E4" s="4"/>
      <c r="F4" s="3">
        <v>2</v>
      </c>
      <c r="G4" s="4">
        <f>O8</f>
        <v>0.50900000000000001</v>
      </c>
      <c r="H4" s="4">
        <f>H3+O9</f>
        <v>0.10199999999999999</v>
      </c>
      <c r="I4" s="5">
        <f>I3+O10</f>
        <v>7.0000000000000007E-2</v>
      </c>
      <c r="J4" s="4"/>
    </row>
    <row r="5" spans="1:16" ht="15.6" x14ac:dyDescent="0.3">
      <c r="A5" s="3">
        <v>3</v>
      </c>
      <c r="B5" s="4">
        <f>M8</f>
        <v>1.18</v>
      </c>
      <c r="C5" s="4">
        <f>C4+M9</f>
        <v>0.78600000000000003</v>
      </c>
      <c r="D5" s="5">
        <f>D4+M10</f>
        <v>0.81900000000000006</v>
      </c>
      <c r="E5" s="4"/>
      <c r="F5" s="3">
        <v>3</v>
      </c>
      <c r="G5" s="4">
        <f>O8</f>
        <v>0.50900000000000001</v>
      </c>
      <c r="H5" s="4">
        <f>H4+O9</f>
        <v>0.153</v>
      </c>
      <c r="I5" s="5">
        <f>I4+O10</f>
        <v>0.10500000000000001</v>
      </c>
      <c r="J5" s="4"/>
      <c r="L5" s="1" t="s">
        <v>5</v>
      </c>
    </row>
    <row r="6" spans="1:16" ht="15.6" x14ac:dyDescent="0.3">
      <c r="A6" s="3">
        <v>4</v>
      </c>
      <c r="B6" s="4">
        <f>M8</f>
        <v>1.18</v>
      </c>
      <c r="C6" s="4">
        <f>C5+M9</f>
        <v>1.048</v>
      </c>
      <c r="D6" s="5">
        <f>D5+M10</f>
        <v>1.0920000000000001</v>
      </c>
      <c r="E6" s="4"/>
      <c r="F6" s="3">
        <v>4</v>
      </c>
      <c r="G6" s="4">
        <f>O8</f>
        <v>0.50900000000000001</v>
      </c>
      <c r="H6" s="4">
        <f>H5+O9</f>
        <v>0.20399999999999999</v>
      </c>
      <c r="I6" s="5">
        <f>I5+O10</f>
        <v>0.14000000000000001</v>
      </c>
      <c r="J6" s="4"/>
      <c r="L6" s="1"/>
      <c r="M6" s="1"/>
      <c r="N6" s="1"/>
      <c r="O6" s="1"/>
      <c r="P6" s="1"/>
    </row>
    <row r="7" spans="1:16" ht="15.6" x14ac:dyDescent="0.3">
      <c r="A7" s="3">
        <v>5</v>
      </c>
      <c r="B7" s="4">
        <f>M8</f>
        <v>1.18</v>
      </c>
      <c r="C7" s="4">
        <f>C6+M9</f>
        <v>1.31</v>
      </c>
      <c r="D7" s="5">
        <f>D6+M10</f>
        <v>1.3650000000000002</v>
      </c>
      <c r="E7" s="4"/>
      <c r="F7" s="3">
        <v>5</v>
      </c>
      <c r="G7" s="4">
        <f>O8</f>
        <v>0.50900000000000001</v>
      </c>
      <c r="H7" s="4">
        <f>H6+O9</f>
        <v>0.255</v>
      </c>
      <c r="I7" s="5">
        <f>I6+O10</f>
        <v>0.17500000000000002</v>
      </c>
      <c r="J7" s="4"/>
      <c r="L7" s="1"/>
      <c r="M7" s="1" t="s">
        <v>0</v>
      </c>
      <c r="N7" s="1"/>
      <c r="O7" s="1" t="s">
        <v>1</v>
      </c>
      <c r="P7" s="1"/>
    </row>
    <row r="8" spans="1:16" ht="15.6" x14ac:dyDescent="0.3">
      <c r="A8" s="3">
        <v>6</v>
      </c>
      <c r="B8" s="4">
        <f>M8</f>
        <v>1.18</v>
      </c>
      <c r="C8" s="4">
        <f>C7+M9</f>
        <v>1.5720000000000001</v>
      </c>
      <c r="D8" s="5">
        <f>D7+M10</f>
        <v>1.6380000000000003</v>
      </c>
      <c r="E8" s="4"/>
      <c r="F8" s="3">
        <v>6</v>
      </c>
      <c r="G8" s="4">
        <f>O8</f>
        <v>0.50900000000000001</v>
      </c>
      <c r="H8" s="4">
        <f>H7+O9</f>
        <v>0.30599999999999999</v>
      </c>
      <c r="I8" s="5">
        <f>I7+O10</f>
        <v>0.21000000000000002</v>
      </c>
      <c r="J8" s="4"/>
      <c r="L8" s="1" t="s">
        <v>2</v>
      </c>
      <c r="M8" s="15">
        <v>1.18</v>
      </c>
      <c r="N8" s="1" t="s">
        <v>25</v>
      </c>
      <c r="O8" s="15">
        <v>0.50900000000000001</v>
      </c>
      <c r="P8" s="1" t="s">
        <v>26</v>
      </c>
    </row>
    <row r="9" spans="1:16" ht="15.6" x14ac:dyDescent="0.3">
      <c r="A9" s="3">
        <v>7</v>
      </c>
      <c r="B9" s="4">
        <f>M8</f>
        <v>1.18</v>
      </c>
      <c r="C9" s="4">
        <f>C8+M9</f>
        <v>1.8340000000000001</v>
      </c>
      <c r="D9" s="5">
        <f>D8+M10</f>
        <v>1.9110000000000005</v>
      </c>
      <c r="E9" s="4"/>
      <c r="F9" s="3">
        <v>7</v>
      </c>
      <c r="G9" s="4">
        <f>O8</f>
        <v>0.50900000000000001</v>
      </c>
      <c r="H9" s="4">
        <f>H8+O9</f>
        <v>0.35699999999999998</v>
      </c>
      <c r="I9" s="5">
        <f>I8+O10</f>
        <v>0.24500000000000002</v>
      </c>
      <c r="J9" s="4"/>
      <c r="L9" s="1" t="s">
        <v>3</v>
      </c>
      <c r="M9" s="15">
        <v>0.26200000000000001</v>
      </c>
      <c r="N9" s="1" t="s">
        <v>25</v>
      </c>
      <c r="O9" s="15">
        <v>5.0999999999999997E-2</v>
      </c>
      <c r="P9" s="1" t="s">
        <v>26</v>
      </c>
    </row>
    <row r="10" spans="1:16" ht="15.6" x14ac:dyDescent="0.3">
      <c r="A10" s="3">
        <v>8</v>
      </c>
      <c r="B10" s="4">
        <f>M8</f>
        <v>1.18</v>
      </c>
      <c r="C10" s="4">
        <f>C9+M9</f>
        <v>2.0960000000000001</v>
      </c>
      <c r="D10" s="5">
        <f>D9+M10</f>
        <v>2.1840000000000006</v>
      </c>
      <c r="E10" s="4"/>
      <c r="F10" s="3">
        <v>8</v>
      </c>
      <c r="G10" s="4">
        <f>O8</f>
        <v>0.50900000000000001</v>
      </c>
      <c r="H10" s="4">
        <f>H9+O9</f>
        <v>0.40799999999999997</v>
      </c>
      <c r="I10" s="5">
        <f>I9+O10</f>
        <v>0.28000000000000003</v>
      </c>
      <c r="J10" s="4"/>
      <c r="L10" s="1" t="s">
        <v>10</v>
      </c>
      <c r="M10" s="15">
        <v>0.27300000000000002</v>
      </c>
      <c r="N10" s="1" t="s">
        <v>25</v>
      </c>
      <c r="O10" s="15">
        <v>3.5000000000000003E-2</v>
      </c>
      <c r="P10" s="1" t="s">
        <v>26</v>
      </c>
    </row>
    <row r="11" spans="1:16" ht="15.6" x14ac:dyDescent="0.3">
      <c r="A11" s="3">
        <v>9</v>
      </c>
      <c r="B11" s="4">
        <f>M8</f>
        <v>1.18</v>
      </c>
      <c r="C11" s="4">
        <f>C10+M9</f>
        <v>2.3580000000000001</v>
      </c>
      <c r="D11" s="5">
        <f>D10+M10</f>
        <v>2.4570000000000007</v>
      </c>
      <c r="E11" s="4"/>
      <c r="F11" s="3">
        <v>9</v>
      </c>
      <c r="G11" s="4">
        <f>O8</f>
        <v>0.50900000000000001</v>
      </c>
      <c r="H11" s="4">
        <f>H10+O9</f>
        <v>0.45899999999999996</v>
      </c>
      <c r="I11" s="5">
        <f>I10+O10</f>
        <v>0.31500000000000006</v>
      </c>
      <c r="J11" s="4"/>
      <c r="L11" s="1"/>
      <c r="M11" s="1"/>
      <c r="N11" s="1"/>
      <c r="O11" s="1"/>
      <c r="P11" s="1"/>
    </row>
    <row r="12" spans="1:16" ht="15.6" x14ac:dyDescent="0.3">
      <c r="A12" s="3">
        <v>10</v>
      </c>
      <c r="B12" s="4">
        <f>M8</f>
        <v>1.18</v>
      </c>
      <c r="C12" s="4">
        <f>C11+M9</f>
        <v>2.62</v>
      </c>
      <c r="D12" s="5">
        <f>D11+M10</f>
        <v>2.7300000000000009</v>
      </c>
      <c r="E12" s="4"/>
      <c r="F12" s="3">
        <v>10</v>
      </c>
      <c r="G12" s="4">
        <f>O8</f>
        <v>0.50900000000000001</v>
      </c>
      <c r="H12" s="4">
        <f>H11+O9</f>
        <v>0.51</v>
      </c>
      <c r="I12" s="5">
        <f>I11+O10</f>
        <v>0.35000000000000009</v>
      </c>
      <c r="J12" s="4"/>
      <c r="L12" s="1"/>
      <c r="M12" s="1"/>
      <c r="N12" s="1"/>
      <c r="O12" s="1"/>
      <c r="P12" s="1"/>
    </row>
    <row r="13" spans="1:16" ht="15.6" x14ac:dyDescent="0.3">
      <c r="A13" s="3">
        <v>11</v>
      </c>
      <c r="B13" s="4">
        <f>M8</f>
        <v>1.18</v>
      </c>
      <c r="C13" s="4">
        <f>C12+M9</f>
        <v>2.8820000000000001</v>
      </c>
      <c r="D13" s="5">
        <f>D12+M10</f>
        <v>3.003000000000001</v>
      </c>
      <c r="E13" s="4"/>
      <c r="F13" s="3">
        <v>11</v>
      </c>
      <c r="G13" s="4">
        <f>O8</f>
        <v>0.50900000000000001</v>
      </c>
      <c r="H13" s="4">
        <f>H12+O9</f>
        <v>0.56100000000000005</v>
      </c>
      <c r="I13" s="5">
        <f>I12+O10</f>
        <v>0.38500000000000012</v>
      </c>
      <c r="J13" s="4"/>
      <c r="O13" s="1"/>
      <c r="P13" s="1"/>
    </row>
    <row r="14" spans="1:16" ht="15.6" x14ac:dyDescent="0.3">
      <c r="A14" s="3">
        <v>12</v>
      </c>
      <c r="B14" s="4">
        <f>M8</f>
        <v>1.18</v>
      </c>
      <c r="C14" s="4">
        <f>C13+M9</f>
        <v>3.1440000000000001</v>
      </c>
      <c r="D14" s="5">
        <f>D13+M10</f>
        <v>3.2760000000000011</v>
      </c>
      <c r="E14" s="4"/>
      <c r="F14" s="3">
        <v>12</v>
      </c>
      <c r="G14" s="4">
        <f>O8</f>
        <v>0.50900000000000001</v>
      </c>
      <c r="H14" s="4">
        <f>H13+O9</f>
        <v>0.6120000000000001</v>
      </c>
      <c r="I14" s="5">
        <f>I13+O10</f>
        <v>0.42000000000000015</v>
      </c>
      <c r="J14" s="4"/>
      <c r="O14" s="1"/>
      <c r="P14" s="1"/>
    </row>
    <row r="15" spans="1:16" x14ac:dyDescent="0.3">
      <c r="A15" s="3">
        <v>13</v>
      </c>
      <c r="B15" s="4">
        <f>M8</f>
        <v>1.18</v>
      </c>
      <c r="C15" s="4">
        <f>C14+M9</f>
        <v>3.4060000000000001</v>
      </c>
      <c r="D15" s="5">
        <f>D14+M10</f>
        <v>3.5490000000000013</v>
      </c>
      <c r="E15" s="4"/>
      <c r="F15" s="3">
        <v>13</v>
      </c>
      <c r="G15" s="4">
        <f>O8</f>
        <v>0.50900000000000001</v>
      </c>
      <c r="H15" s="4">
        <f>H14+O9</f>
        <v>0.66300000000000014</v>
      </c>
      <c r="I15" s="5">
        <f>I14+O10</f>
        <v>0.45500000000000018</v>
      </c>
      <c r="J15" s="4"/>
    </row>
    <row r="16" spans="1:16" x14ac:dyDescent="0.3">
      <c r="A16" s="3">
        <v>14</v>
      </c>
      <c r="B16" s="4">
        <f>M8</f>
        <v>1.18</v>
      </c>
      <c r="C16" s="4">
        <f>C15+M9</f>
        <v>3.6680000000000001</v>
      </c>
      <c r="D16" s="5">
        <f>D15+M10</f>
        <v>3.8220000000000014</v>
      </c>
      <c r="E16" s="4"/>
      <c r="F16" s="3">
        <v>14</v>
      </c>
      <c r="G16" s="4">
        <f>O8</f>
        <v>0.50900000000000001</v>
      </c>
      <c r="H16" s="4">
        <f>H15+O9</f>
        <v>0.71400000000000019</v>
      </c>
      <c r="I16" s="5">
        <f>I15+O10</f>
        <v>0.49000000000000021</v>
      </c>
      <c r="J16" s="4"/>
    </row>
    <row r="17" spans="1:10" x14ac:dyDescent="0.3">
      <c r="A17" s="3">
        <v>15</v>
      </c>
      <c r="B17" s="4">
        <f>M8</f>
        <v>1.18</v>
      </c>
      <c r="C17" s="4">
        <f>C16+M9</f>
        <v>3.93</v>
      </c>
      <c r="D17" s="5">
        <f>D16+M10</f>
        <v>4.0950000000000015</v>
      </c>
      <c r="E17" s="4"/>
      <c r="F17" s="3">
        <v>15</v>
      </c>
      <c r="G17" s="4">
        <f>O8</f>
        <v>0.50900000000000001</v>
      </c>
      <c r="H17" s="4">
        <f>H16+O9</f>
        <v>0.76500000000000024</v>
      </c>
      <c r="I17" s="5">
        <f>I16+O10</f>
        <v>0.52500000000000024</v>
      </c>
      <c r="J17" s="4"/>
    </row>
    <row r="18" spans="1:10" x14ac:dyDescent="0.3">
      <c r="A18" s="3">
        <v>16</v>
      </c>
      <c r="B18" s="4">
        <f>M8</f>
        <v>1.18</v>
      </c>
      <c r="C18" s="4">
        <f>C17+M9</f>
        <v>4.1920000000000002</v>
      </c>
      <c r="D18" s="5">
        <f>D17+M10</f>
        <v>4.3680000000000012</v>
      </c>
      <c r="E18" s="4"/>
      <c r="F18" s="3">
        <v>16</v>
      </c>
      <c r="G18" s="4">
        <f>O8</f>
        <v>0.50900000000000001</v>
      </c>
      <c r="H18" s="4">
        <f>H17+O9</f>
        <v>0.81600000000000028</v>
      </c>
      <c r="I18" s="5">
        <f>I17+O10</f>
        <v>0.56000000000000028</v>
      </c>
      <c r="J18" s="4"/>
    </row>
    <row r="19" spans="1:10" x14ac:dyDescent="0.3">
      <c r="A19" s="3">
        <v>17</v>
      </c>
      <c r="B19" s="4">
        <f>M8</f>
        <v>1.18</v>
      </c>
      <c r="C19" s="4">
        <f>C18+M9</f>
        <v>4.4540000000000006</v>
      </c>
      <c r="D19" s="5">
        <f>D18+M10</f>
        <v>4.6410000000000009</v>
      </c>
      <c r="E19" s="4"/>
      <c r="F19" s="3">
        <v>17</v>
      </c>
      <c r="G19" s="4">
        <f>O8</f>
        <v>0.50900000000000001</v>
      </c>
      <c r="H19" s="4">
        <f>H18+O9</f>
        <v>0.86700000000000033</v>
      </c>
      <c r="I19" s="5">
        <f>I18+O10</f>
        <v>0.59500000000000031</v>
      </c>
      <c r="J19" s="4"/>
    </row>
    <row r="20" spans="1:10" x14ac:dyDescent="0.3">
      <c r="A20" s="3">
        <v>18</v>
      </c>
      <c r="B20" s="4">
        <f>M8</f>
        <v>1.18</v>
      </c>
      <c r="C20" s="4">
        <f>C19+M9</f>
        <v>4.7160000000000011</v>
      </c>
      <c r="D20" s="5">
        <f>D19+M10</f>
        <v>4.9140000000000006</v>
      </c>
      <c r="E20" s="4"/>
      <c r="F20" s="3">
        <v>18</v>
      </c>
      <c r="G20" s="4">
        <f>O8</f>
        <v>0.50900000000000001</v>
      </c>
      <c r="H20" s="4">
        <f>H19+O9</f>
        <v>0.91800000000000037</v>
      </c>
      <c r="I20" s="5">
        <f>I19+O10</f>
        <v>0.63000000000000034</v>
      </c>
      <c r="J20" s="4"/>
    </row>
    <row r="21" spans="1:10" x14ac:dyDescent="0.3">
      <c r="A21" s="3">
        <v>19</v>
      </c>
      <c r="B21" s="4">
        <f>M8</f>
        <v>1.18</v>
      </c>
      <c r="C21" s="4">
        <f>C20+M9</f>
        <v>4.9780000000000015</v>
      </c>
      <c r="D21" s="5">
        <f>D20+M10</f>
        <v>5.1870000000000003</v>
      </c>
      <c r="E21" s="4"/>
      <c r="F21" s="3">
        <v>19</v>
      </c>
      <c r="G21" s="4">
        <f>O8</f>
        <v>0.50900000000000001</v>
      </c>
      <c r="H21" s="4">
        <f>H20+O9</f>
        <v>0.96900000000000042</v>
      </c>
      <c r="I21" s="5">
        <f>I20+O10</f>
        <v>0.66500000000000037</v>
      </c>
      <c r="J21" s="4"/>
    </row>
    <row r="22" spans="1:10" ht="15" thickBot="1" x14ac:dyDescent="0.35">
      <c r="A22" s="6">
        <v>20</v>
      </c>
      <c r="B22" s="7">
        <f>M8</f>
        <v>1.18</v>
      </c>
      <c r="C22" s="7">
        <f>C21+M9</f>
        <v>5.240000000000002</v>
      </c>
      <c r="D22" s="8">
        <f>D21+M10</f>
        <v>5.46</v>
      </c>
      <c r="E22" s="4"/>
      <c r="F22" s="6">
        <v>20</v>
      </c>
      <c r="G22" s="7">
        <f>O8</f>
        <v>0.50900000000000001</v>
      </c>
      <c r="H22" s="7">
        <f>H21+O9</f>
        <v>1.0200000000000005</v>
      </c>
      <c r="I22" s="8">
        <f>I21+O10</f>
        <v>0.7000000000000004</v>
      </c>
      <c r="J22" s="4"/>
    </row>
    <row r="23" spans="1:10" x14ac:dyDescent="0.3">
      <c r="F23" s="4"/>
      <c r="G23" s="4"/>
      <c r="H23" s="4"/>
      <c r="I23" s="4"/>
    </row>
  </sheetData>
  <mergeCells count="2">
    <mergeCell ref="A1:D1"/>
    <mergeCell ref="F1:I1"/>
  </mergeCells>
  <pageMargins left="0.7" right="0.7" top="0.75" bottom="0.75" header="0.3" footer="0.3"/>
  <pageSetup orientation="portrait" horizontalDpi="4294967292" verticalDpi="4294967292"/>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tabSelected="1" topLeftCell="A19" workbookViewId="0">
      <selection activeCell="G29" sqref="G29"/>
    </sheetView>
  </sheetViews>
  <sheetFormatPr defaultColWidth="11.44140625" defaultRowHeight="14.4" x14ac:dyDescent="0.3"/>
  <cols>
    <col min="1" max="1" width="23.109375" customWidth="1"/>
    <col min="2" max="2" width="11.33203125" bestFit="1" customWidth="1"/>
    <col min="3" max="3" width="17.6640625" customWidth="1"/>
    <col min="4" max="4" width="27.6640625" customWidth="1"/>
    <col min="5" max="5" width="18.33203125" customWidth="1"/>
    <col min="7" max="7" width="16.109375" customWidth="1"/>
    <col min="9" max="9" width="24.88671875" customWidth="1"/>
    <col min="11" max="11" width="16.6640625" customWidth="1"/>
  </cols>
  <sheetData>
    <row r="1" spans="1:12" x14ac:dyDescent="0.3">
      <c r="A1" s="4"/>
      <c r="B1" s="4"/>
      <c r="C1" s="4"/>
      <c r="D1" s="4"/>
    </row>
    <row r="2" spans="1:12" x14ac:dyDescent="0.3">
      <c r="A2" s="23" t="s">
        <v>21</v>
      </c>
      <c r="B2" s="23"/>
      <c r="C2" s="23"/>
      <c r="D2" s="13"/>
    </row>
    <row r="3" spans="1:12" ht="15.6" x14ac:dyDescent="0.3">
      <c r="A3" s="4" t="s">
        <v>22</v>
      </c>
      <c r="B3" s="11">
        <f>J7</f>
        <v>24873.599999999999</v>
      </c>
      <c r="C3" s="4" t="s">
        <v>32</v>
      </c>
      <c r="D3" s="4"/>
      <c r="I3" s="24" t="s">
        <v>20</v>
      </c>
      <c r="J3" s="24"/>
      <c r="K3" s="24"/>
    </row>
    <row r="4" spans="1:12" ht="15.6" x14ac:dyDescent="0.3">
      <c r="A4" s="4" t="s">
        <v>15</v>
      </c>
      <c r="B4" s="12">
        <f>J6</f>
        <v>5.3440000000000003</v>
      </c>
      <c r="C4" s="4" t="s">
        <v>12</v>
      </c>
      <c r="D4" s="4"/>
      <c r="J4" s="1">
        <v>3.6</v>
      </c>
      <c r="K4" s="1" t="s">
        <v>14</v>
      </c>
      <c r="L4" t="s">
        <v>33</v>
      </c>
    </row>
    <row r="5" spans="1:12" ht="15.6" x14ac:dyDescent="0.3">
      <c r="A5" s="4" t="s">
        <v>23</v>
      </c>
      <c r="B5" s="17">
        <f>(B3*B4)/(J4)</f>
        <v>36923.477333333336</v>
      </c>
      <c r="C5" s="4" t="s">
        <v>31</v>
      </c>
      <c r="D5" s="4"/>
      <c r="I5" s="9" t="s">
        <v>30</v>
      </c>
      <c r="J5" s="1">
        <v>0.26200000000000001</v>
      </c>
      <c r="K5" s="1" t="s">
        <v>29</v>
      </c>
    </row>
    <row r="6" spans="1:12" ht="16.2" thickBot="1" x14ac:dyDescent="0.35">
      <c r="A6" s="7" t="s">
        <v>24</v>
      </c>
      <c r="B6" s="16">
        <f>J8</f>
        <v>8116</v>
      </c>
      <c r="C6" s="7" t="s">
        <v>19</v>
      </c>
      <c r="D6" s="4"/>
      <c r="I6" s="9" t="s">
        <v>13</v>
      </c>
      <c r="J6" s="1">
        <v>5.3440000000000003</v>
      </c>
      <c r="K6" s="1" t="s">
        <v>12</v>
      </c>
      <c r="L6" t="s">
        <v>34</v>
      </c>
    </row>
    <row r="7" spans="1:12" ht="15.6" x14ac:dyDescent="0.3">
      <c r="A7" s="4" t="s">
        <v>16</v>
      </c>
      <c r="B7" s="14">
        <f>(B5)/(B6*J5)</f>
        <v>17.364379349307811</v>
      </c>
      <c r="C7" s="4" t="s">
        <v>17</v>
      </c>
      <c r="D7" s="4"/>
      <c r="I7" s="9" t="s">
        <v>11</v>
      </c>
      <c r="J7" s="10">
        <v>24873.599999999999</v>
      </c>
      <c r="K7" s="1" t="s">
        <v>27</v>
      </c>
      <c r="L7" t="s">
        <v>35</v>
      </c>
    </row>
    <row r="8" spans="1:12" ht="15.6" x14ac:dyDescent="0.3">
      <c r="A8" s="4"/>
      <c r="B8" s="4"/>
      <c r="C8" s="4"/>
      <c r="D8" s="4"/>
      <c r="I8" s="1" t="s">
        <v>19</v>
      </c>
      <c r="J8" s="1">
        <v>8116</v>
      </c>
      <c r="K8" s="1" t="s">
        <v>28</v>
      </c>
    </row>
    <row r="9" spans="1:12" ht="15.6" x14ac:dyDescent="0.3">
      <c r="D9" s="4"/>
      <c r="I9" s="1" t="s">
        <v>36</v>
      </c>
      <c r="J9" s="1">
        <v>150</v>
      </c>
      <c r="K9" s="1" t="s">
        <v>37</v>
      </c>
      <c r="L9" t="s">
        <v>38</v>
      </c>
    </row>
    <row r="17" spans="6:6" x14ac:dyDescent="0.3">
      <c r="F17" s="2"/>
    </row>
  </sheetData>
  <mergeCells count="2">
    <mergeCell ref="A2:C2"/>
    <mergeCell ref="I3:K3"/>
  </mergeCells>
  <phoneticPr fontId="8" type="noConversion"/>
  <pageMargins left="0.75" right="0.75" top="1" bottom="1" header="0.5" footer="0.5"/>
  <pageSetup orientation="portrait" horizontalDpi="4294967292" verticalDpi="4294967292"/>
  <ignoredErrors>
    <ignoredError sqref="B5" formula="1"/>
  </ignoredErrors>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Cumulative EE</vt:lpstr>
      <vt:lpstr>EE Comparison</vt:lpstr>
    </vt:vector>
  </TitlesOfParts>
  <Company>Humboldt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cjs77</dc:creator>
  <cp:lastModifiedBy>Lonny Grafman</cp:lastModifiedBy>
  <dcterms:created xsi:type="dcterms:W3CDTF">2016-11-30T23:22:45Z</dcterms:created>
  <dcterms:modified xsi:type="dcterms:W3CDTF">2016-12-11T05:27:28Z</dcterms:modified>
</cp:coreProperties>
</file>