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Eng115\Lab 12\"/>
    </mc:Choice>
  </mc:AlternateContent>
  <xr:revisionPtr revIDLastSave="0" documentId="13_ncr:1_{B549108E-D7ED-4294-8B38-D714AD04B595}" xr6:coauthVersionLast="45" xr6:coauthVersionMax="45" xr10:uidLastSave="{00000000-0000-0000-0000-000000000000}"/>
  <bookViews>
    <workbookView xWindow="2028" yWindow="0" windowWidth="18216" windowHeight="10308" tabRatio="412" activeTab="1" xr2:uid="{74114ECB-94BB-46DD-BDF6-E17AD22CBDEC}"/>
  </bookViews>
  <sheets>
    <sheet name="Calculations" sheetId="1" r:id="rId1"/>
    <sheet name="Repo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" l="1"/>
  <c r="E23" i="1" l="1"/>
  <c r="C24" i="1"/>
  <c r="C25" i="1"/>
  <c r="C26" i="1"/>
  <c r="D23" i="1" s="1"/>
  <c r="C27" i="1"/>
  <c r="C28" i="1"/>
  <c r="C23" i="1"/>
  <c r="G7" i="1"/>
  <c r="F14" i="1" s="1"/>
  <c r="F6" i="1"/>
  <c r="G6" i="1" s="1"/>
  <c r="F7" i="1"/>
  <c r="F5" i="1"/>
  <c r="G5" i="1" s="1"/>
  <c r="E6" i="1"/>
  <c r="E7" i="1"/>
  <c r="E5" i="1"/>
  <c r="F23" i="1" l="1"/>
  <c r="G23" i="1" s="1"/>
  <c r="E14" i="1"/>
  <c r="H5" i="1" s="1"/>
</calcChain>
</file>

<file path=xl/sharedStrings.xml><?xml version="1.0" encoding="utf-8"?>
<sst xmlns="http://schemas.openxmlformats.org/spreadsheetml/2006/main" count="38" uniqueCount="37">
  <si>
    <t>LED</t>
  </si>
  <si>
    <t>CFL</t>
  </si>
  <si>
    <t>Incandesecnt</t>
  </si>
  <si>
    <t>Watts</t>
  </si>
  <si>
    <t>Full Shade</t>
  </si>
  <si>
    <t>Parial Shade</t>
  </si>
  <si>
    <t>Flat In Sun</t>
  </si>
  <si>
    <t>Pointed At Sun</t>
  </si>
  <si>
    <t>Pointed perpendicular to sin</t>
  </si>
  <si>
    <t>Pointed At the Chit</t>
  </si>
  <si>
    <t>Budget</t>
  </si>
  <si>
    <t>Life expectancy (hrs)</t>
  </si>
  <si>
    <t>Price ($)</t>
  </si>
  <si>
    <t>Amount of bulbs we can afford</t>
  </si>
  <si>
    <t>Watt hours per day per bulb</t>
  </si>
  <si>
    <t>Watt/Kilowatt</t>
  </si>
  <si>
    <t xml:space="preserve">Killowatt hours per year </t>
  </si>
  <si>
    <t>Days/Year</t>
  </si>
  <si>
    <t xml:space="preserve">Incandecent </t>
  </si>
  <si>
    <t>Killowatt hrs for 2500 bulbs</t>
  </si>
  <si>
    <t>Killowatt hrs for 5000 bulbs</t>
  </si>
  <si>
    <t>none</t>
  </si>
  <si>
    <t>Killowatt hrs saved per year</t>
  </si>
  <si>
    <t>Conversion factor milliV to W for solar panels</t>
  </si>
  <si>
    <t>MilliV</t>
  </si>
  <si>
    <t>Watts/M^2</t>
  </si>
  <si>
    <t>Dollars/M^2 solar</t>
  </si>
  <si>
    <t>Percent efficincy solar</t>
  </si>
  <si>
    <t>M^2 solar that can be purchased</t>
  </si>
  <si>
    <t>Optimal Wattage (M^2)</t>
  </si>
  <si>
    <t>Total watts produced</t>
  </si>
  <si>
    <t>Killowat hrs per year produced</t>
  </si>
  <si>
    <t>Ave. hours of sunlight per day (assumption)</t>
  </si>
  <si>
    <t>Ave. hours lights on per day (assumption)</t>
  </si>
  <si>
    <t>Veronica Lerman Engr 115 12/3/2019</t>
  </si>
  <si>
    <t xml:space="preserve">Recommendation: </t>
  </si>
  <si>
    <t xml:space="preserve">I recommend transitioning to CFLs, as they save around 844,975 kwh/yr (with a $10,000 investment), as compared to $10,000 of LEDs which would save around 501,875 kwh/yr. Solar isn't even close to either bulb option, as solar would produce about 4,995 kwh/yr on clean energy, and that's not even taking into account the extra energy requred for maintenance.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</si>
</sst>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14" fontId="0" fillId="0" borderId="0" xfId="0" applyNumberFormat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D9108-E38B-42F4-9B66-EDC1485027B8}">
  <dimension ref="A1:H28"/>
  <sheetViews>
    <sheetView topLeftCell="D14" workbookViewId="0">
      <selection activeCell="H6" sqref="H6"/>
    </sheetView>
  </sheetViews>
  <sheetFormatPr defaultRowHeight="14.4" x14ac:dyDescent="0.3"/>
  <cols>
    <col min="1" max="1" width="42.6640625" customWidth="1"/>
    <col min="3" max="3" width="19.109375" customWidth="1"/>
    <col min="4" max="4" width="22.5546875" customWidth="1"/>
    <col min="5" max="5" width="31.44140625" customWidth="1"/>
    <col min="6" max="6" width="26.33203125" customWidth="1"/>
    <col min="7" max="7" width="28.6640625" customWidth="1"/>
    <col min="8" max="8" width="26" customWidth="1"/>
  </cols>
  <sheetData>
    <row r="1" spans="1:8" x14ac:dyDescent="0.3">
      <c r="A1" t="s">
        <v>34</v>
      </c>
    </row>
    <row r="4" spans="1:8" x14ac:dyDescent="0.3">
      <c r="B4" t="s">
        <v>3</v>
      </c>
      <c r="C4" t="s">
        <v>11</v>
      </c>
      <c r="D4" t="s">
        <v>12</v>
      </c>
      <c r="E4" t="s">
        <v>13</v>
      </c>
      <c r="F4" t="s">
        <v>14</v>
      </c>
      <c r="G4" t="s">
        <v>16</v>
      </c>
      <c r="H4" t="s">
        <v>22</v>
      </c>
    </row>
    <row r="5" spans="1:8" x14ac:dyDescent="0.3">
      <c r="A5" t="s">
        <v>0</v>
      </c>
      <c r="B5">
        <v>3.6</v>
      </c>
      <c r="C5" s="1">
        <v>25000</v>
      </c>
      <c r="D5">
        <v>4</v>
      </c>
      <c r="E5">
        <f>$B$13/D5</f>
        <v>2500</v>
      </c>
      <c r="F5">
        <f>$B$15*B5</f>
        <v>36</v>
      </c>
      <c r="G5">
        <f>(F5/$B$16)*$B$17*E5</f>
        <v>32850</v>
      </c>
      <c r="H5">
        <f>$E$14-$G$5</f>
        <v>501875</v>
      </c>
    </row>
    <row r="6" spans="1:8" x14ac:dyDescent="0.3">
      <c r="A6" t="s">
        <v>1</v>
      </c>
      <c r="B6">
        <v>12.3</v>
      </c>
      <c r="C6" s="1">
        <v>8000</v>
      </c>
      <c r="D6">
        <v>2</v>
      </c>
      <c r="E6">
        <f t="shared" ref="E6:E7" si="0">$B$13/D6</f>
        <v>5000</v>
      </c>
      <c r="F6">
        <f t="shared" ref="F6:F7" si="1">$B$15*B6</f>
        <v>123</v>
      </c>
      <c r="G6">
        <f t="shared" ref="G6:G7" si="2">(F6/$B$16)*$B$17*E6</f>
        <v>224474.99999999997</v>
      </c>
      <c r="H6">
        <f>$F$14-$G$6</f>
        <v>844975</v>
      </c>
    </row>
    <row r="7" spans="1:8" x14ac:dyDescent="0.3">
      <c r="A7" t="s">
        <v>2</v>
      </c>
      <c r="B7">
        <v>58.6</v>
      </c>
      <c r="C7" s="1">
        <v>1200</v>
      </c>
      <c r="D7">
        <v>1</v>
      </c>
      <c r="E7">
        <f t="shared" si="0"/>
        <v>10000</v>
      </c>
      <c r="F7">
        <f t="shared" si="1"/>
        <v>586</v>
      </c>
      <c r="G7">
        <f t="shared" si="2"/>
        <v>2138900</v>
      </c>
      <c r="H7" t="s">
        <v>21</v>
      </c>
    </row>
    <row r="13" spans="1:8" x14ac:dyDescent="0.3">
      <c r="A13" t="s">
        <v>10</v>
      </c>
      <c r="B13" s="1">
        <v>10000</v>
      </c>
      <c r="E13" t="s">
        <v>19</v>
      </c>
      <c r="F13" t="s">
        <v>20</v>
      </c>
    </row>
    <row r="14" spans="1:8" x14ac:dyDescent="0.3">
      <c r="A14" t="s">
        <v>32</v>
      </c>
      <c r="B14">
        <v>9</v>
      </c>
      <c r="D14" t="s">
        <v>18</v>
      </c>
      <c r="E14">
        <f>$G$7/4</f>
        <v>534725</v>
      </c>
      <c r="F14">
        <f>$G$7/2</f>
        <v>1069450</v>
      </c>
    </row>
    <row r="15" spans="1:8" x14ac:dyDescent="0.3">
      <c r="A15" t="s">
        <v>33</v>
      </c>
      <c r="B15">
        <v>10</v>
      </c>
    </row>
    <row r="16" spans="1:8" ht="18.75" customHeight="1" x14ac:dyDescent="0.3">
      <c r="A16" t="s">
        <v>15</v>
      </c>
      <c r="B16">
        <v>1000</v>
      </c>
    </row>
    <row r="17" spans="1:7" ht="18.75" customHeight="1" x14ac:dyDescent="0.3">
      <c r="A17" t="s">
        <v>17</v>
      </c>
      <c r="B17">
        <v>365</v>
      </c>
    </row>
    <row r="18" spans="1:7" ht="18.75" customHeight="1" x14ac:dyDescent="0.3">
      <c r="A18" t="s">
        <v>23</v>
      </c>
      <c r="B18">
        <v>4.1399999999999997</v>
      </c>
    </row>
    <row r="19" spans="1:7" ht="18.75" customHeight="1" x14ac:dyDescent="0.3">
      <c r="A19" t="s">
        <v>26</v>
      </c>
      <c r="B19">
        <v>1124</v>
      </c>
    </row>
    <row r="20" spans="1:7" ht="18.75" customHeight="1" x14ac:dyDescent="0.3">
      <c r="A20" t="s">
        <v>27</v>
      </c>
      <c r="B20">
        <v>21.5</v>
      </c>
    </row>
    <row r="22" spans="1:7" x14ac:dyDescent="0.3">
      <c r="B22" t="s">
        <v>24</v>
      </c>
      <c r="C22" t="s">
        <v>25</v>
      </c>
      <c r="D22" t="s">
        <v>29</v>
      </c>
      <c r="E22" t="s">
        <v>28</v>
      </c>
      <c r="F22" t="s">
        <v>30</v>
      </c>
      <c r="G22" t="s">
        <v>31</v>
      </c>
    </row>
    <row r="23" spans="1:7" x14ac:dyDescent="0.3">
      <c r="A23" t="s">
        <v>4</v>
      </c>
      <c r="B23">
        <v>1.1000000000000001</v>
      </c>
      <c r="C23">
        <f>$B$18*B23</f>
        <v>4.5540000000000003</v>
      </c>
      <c r="D23">
        <f>$C$26</f>
        <v>794.87999999999988</v>
      </c>
      <c r="E23">
        <f>$B$13/$B$19</f>
        <v>8.8967971530249113</v>
      </c>
      <c r="F23">
        <f>($E$23*$D$23)*($B$20/100)</f>
        <v>1520.4555160142347</v>
      </c>
      <c r="G23">
        <f>(($F$23*$B$14*$B$17)/$B$16)</f>
        <v>4994.6963701067616</v>
      </c>
    </row>
    <row r="24" spans="1:7" x14ac:dyDescent="0.3">
      <c r="A24" t="s">
        <v>5</v>
      </c>
      <c r="B24">
        <v>7.5</v>
      </c>
      <c r="C24">
        <f t="shared" ref="C24:C28" si="3">$B$18*B24</f>
        <v>31.049999999999997</v>
      </c>
    </row>
    <row r="25" spans="1:7" x14ac:dyDescent="0.3">
      <c r="A25" t="s">
        <v>6</v>
      </c>
      <c r="B25">
        <v>49</v>
      </c>
      <c r="C25">
        <f t="shared" si="3"/>
        <v>202.85999999999999</v>
      </c>
    </row>
    <row r="26" spans="1:7" x14ac:dyDescent="0.3">
      <c r="A26" t="s">
        <v>7</v>
      </c>
      <c r="B26">
        <v>192</v>
      </c>
      <c r="C26">
        <f t="shared" si="3"/>
        <v>794.87999999999988</v>
      </c>
    </row>
    <row r="27" spans="1:7" x14ac:dyDescent="0.3">
      <c r="A27" t="s">
        <v>8</v>
      </c>
      <c r="B27">
        <v>32</v>
      </c>
      <c r="C27">
        <f t="shared" si="3"/>
        <v>132.47999999999999</v>
      </c>
    </row>
    <row r="28" spans="1:7" x14ac:dyDescent="0.3">
      <c r="A28" t="s">
        <v>9</v>
      </c>
      <c r="B28">
        <v>24</v>
      </c>
      <c r="C28">
        <f t="shared" si="3"/>
        <v>99.359999999999985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7AE7F-BF19-4B87-874B-0D0E640F5F26}">
  <dimension ref="A1:B3"/>
  <sheetViews>
    <sheetView tabSelected="1" workbookViewId="0">
      <selection activeCell="B3" sqref="B3"/>
    </sheetView>
  </sheetViews>
  <sheetFormatPr defaultRowHeight="14.4" x14ac:dyDescent="0.3"/>
  <cols>
    <col min="1" max="1" width="36.109375" customWidth="1"/>
    <col min="2" max="2" width="62" customWidth="1"/>
  </cols>
  <sheetData>
    <row r="1" spans="1:2" ht="16.8" customHeight="1" x14ac:dyDescent="0.3">
      <c r="A1" t="s">
        <v>34</v>
      </c>
    </row>
    <row r="3" spans="1:2" ht="88.8" customHeight="1" x14ac:dyDescent="0.3">
      <c r="A3" s="2" t="s">
        <v>35</v>
      </c>
      <c r="B3" s="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Calculations</vt:lpstr>
      <vt:lpstr>Report</vt:lpstr>
    </vt:vector>
  </TitlesOfParts>
  <Company>Humboldt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mrc130</dc:creator>
  <cp:lastModifiedBy>15108</cp:lastModifiedBy>
  <dcterms:created xsi:type="dcterms:W3CDTF">2019-11-22T17:13:17Z</dcterms:created>
  <dcterms:modified xsi:type="dcterms:W3CDTF">2019-12-03T23:02:02Z</dcterms:modified>
</cp:coreProperties>
</file>