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<sst xmlns="http://schemas.openxmlformats.org/spreadsheetml/2006/main" count="32" uniqueCount="25">
  <si>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Jan</t>
  </si>
  <si>
    <t>Feb</t>
  </si>
  <si>
    <t>March</t>
  </si>
  <si>
    <t>April</t>
  </si>
  <si>
    <t>June</t>
  </si>
  <si>
    <t>July</t>
  </si>
  <si>
    <t>August</t>
  </si>
  <si>
    <t>Sept</t>
  </si>
  <si>
    <t>Nov</t>
  </si>
  <si>
    <t>Dec</t>
  </si>
  <si>
    <t>May</t>
  </si>
  <si>
    <t>Oct</t>
  </si>
  <si>
    <t>Rio Gri.</t>
  </si>
  <si>
    <t xml:space="preserve">Rio Peje. </t>
  </si>
  <si>
    <t>Hydrological Data from Rio Grijalva for Peje de Oro in Mm^3</t>
  </si>
  <si>
    <t>Adjustment factor based on only known flow for July</t>
  </si>
  <si>
    <t>In GPM</t>
  </si>
  <si>
    <t>Kilowatts Produced Each Month with 50% Take</t>
  </si>
  <si>
    <t>Mar</t>
  </si>
  <si>
    <t>Apr</t>
  </si>
  <si>
    <t>Jun</t>
  </si>
  <si>
    <t>Jul</t>
  </si>
  <si>
    <t>Aug</t>
  </si>
  <si>
    <t>Sep</t>
  </si>
  <si>
    <t>Average KiloWatt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</si>
</sst>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115" zoomScaleNormal="115" zoomScalePageLayoutView="0" workbookViewId="0" topLeftCell="A1">
      <selection activeCell="D36" sqref="D36"/>
    </sheetView>
  </sheetViews>
  <sheetFormatPr defaultColWidth="9.140625" defaultRowHeight="15"/>
  <cols>
    <col min="10" max="10" width="14.00390625" style="0" customWidth="1"/>
  </cols>
  <sheetData>
    <row r="1" spans="1:10" ht="15">
      <c r="A1" t="s">
        <v>14</v>
      </c>
      <c r="J1" t="s">
        <v>16</v>
      </c>
    </row>
    <row r="3" spans="2:10" ht="15">
      <c r="B3" t="s">
        <v>12</v>
      </c>
      <c r="C3" t="s">
        <v>13</v>
      </c>
      <c r="J3" t="s">
        <v>13</v>
      </c>
    </row>
    <row r="4" spans="1:10" ht="15">
      <c r="A4" t="s">
        <v>0</v>
      </c>
      <c r="B4">
        <v>2550</v>
      </c>
      <c r="C4" s="1">
        <f>B4*D10</f>
        <v>4.09672131147541E-13</v>
      </c>
      <c r="J4" s="1">
        <f>C4*1000000*1000000*1000000*(1/0.00378)*(1/30)*(1/24)*(1/60)</f>
        <v>2508.7701544896445</v>
      </c>
    </row>
    <row r="5" spans="1:10" ht="15">
      <c r="A5" t="s">
        <v>1</v>
      </c>
      <c r="B5">
        <v>2277</v>
      </c>
      <c r="C5" s="1">
        <f>B5*D10</f>
        <v>3.658131147540984E-13</v>
      </c>
      <c r="J5" s="1">
        <f aca="true" t="shared" si="0" ref="J5:J15">C5*1000000*1000000*1000000*(1/0.00378)*(1/30)*(1/24)*(1/60)</f>
        <v>2240.1841732442826</v>
      </c>
    </row>
    <row r="6" spans="1:10" ht="15">
      <c r="A6" t="s">
        <v>2</v>
      </c>
      <c r="B6">
        <v>2050</v>
      </c>
      <c r="C6" s="1">
        <f>B6*D10</f>
        <v>3.29344262295082E-13</v>
      </c>
      <c r="J6" s="1">
        <f t="shared" si="0"/>
        <v>2016.8544379230477</v>
      </c>
    </row>
    <row r="7" spans="1:10" ht="15">
      <c r="A7" t="s">
        <v>3</v>
      </c>
      <c r="B7">
        <v>1800</v>
      </c>
      <c r="C7" s="1">
        <f>B7*D10</f>
        <v>2.8918032786885247E-13</v>
      </c>
      <c r="J7" s="1">
        <f t="shared" si="0"/>
        <v>1770.8965796397495</v>
      </c>
    </row>
    <row r="8" spans="1:10" ht="15">
      <c r="A8" t="s">
        <v>10</v>
      </c>
      <c r="B8">
        <v>2050</v>
      </c>
      <c r="C8" s="1">
        <f>B8*D10</f>
        <v>3.29344262295082E-13</v>
      </c>
      <c r="J8" s="1">
        <f t="shared" si="0"/>
        <v>2016.8544379230477</v>
      </c>
    </row>
    <row r="9" spans="1:10" ht="15">
      <c r="A9" t="s">
        <v>4</v>
      </c>
      <c r="B9">
        <v>2880</v>
      </c>
      <c r="C9" s="1">
        <f>B9*D10</f>
        <v>4.62688524590164E-13</v>
      </c>
      <c r="D9" t="s">
        <v>15</v>
      </c>
      <c r="J9" s="1">
        <f t="shared" si="0"/>
        <v>2833.4345274235984</v>
      </c>
    </row>
    <row r="10" spans="1:10" ht="15">
      <c r="A10" t="s">
        <v>5</v>
      </c>
      <c r="B10">
        <v>3050</v>
      </c>
      <c r="C10" s="1">
        <v>4.9E-13</v>
      </c>
      <c r="D10" s="1">
        <f>C10/B10</f>
        <v>1.6065573770491804E-16</v>
      </c>
      <c r="J10" s="1">
        <f t="shared" si="0"/>
        <v>3000.685871056241</v>
      </c>
    </row>
    <row r="11" spans="1:10" ht="15">
      <c r="A11" t="s">
        <v>6</v>
      </c>
      <c r="B11">
        <v>3050</v>
      </c>
      <c r="C11" s="1">
        <f>B11*D10</f>
        <v>4.9E-13</v>
      </c>
      <c r="J11" s="1">
        <f t="shared" si="0"/>
        <v>3000.685871056241</v>
      </c>
    </row>
    <row r="12" spans="1:10" ht="15">
      <c r="A12" t="s">
        <v>7</v>
      </c>
      <c r="B12">
        <v>5050</v>
      </c>
      <c r="C12" s="1">
        <f>B12*D10</f>
        <v>8.113114754098361E-13</v>
      </c>
      <c r="J12" s="1">
        <f t="shared" si="0"/>
        <v>4968.34873732263</v>
      </c>
    </row>
    <row r="13" spans="1:10" ht="15">
      <c r="A13" t="s">
        <v>11</v>
      </c>
      <c r="B13">
        <v>5550</v>
      </c>
      <c r="C13" s="1">
        <f>B13*D10</f>
        <v>8.916393442622952E-13</v>
      </c>
      <c r="J13" s="1">
        <f t="shared" si="0"/>
        <v>5460.2644538892255</v>
      </c>
    </row>
    <row r="14" spans="1:10" ht="15">
      <c r="A14" t="s">
        <v>8</v>
      </c>
      <c r="B14">
        <v>3550</v>
      </c>
      <c r="C14" s="1">
        <f>B14*D10</f>
        <v>5.703278688524591E-13</v>
      </c>
      <c r="J14" s="1">
        <f t="shared" si="0"/>
        <v>3492.601587622839</v>
      </c>
    </row>
    <row r="15" spans="1:10" ht="15">
      <c r="A15" t="s">
        <v>9</v>
      </c>
      <c r="B15">
        <v>2550</v>
      </c>
      <c r="C15" s="1">
        <f>B15*D10</f>
        <v>4.09672131147541E-13</v>
      </c>
      <c r="J15" s="1">
        <f t="shared" si="0"/>
        <v>2508.7701544896445</v>
      </c>
    </row>
    <row r="16" ht="15">
      <c r="J16" s="1"/>
    </row>
    <row r="18" spans="1:7" ht="15">
      <c r="A18" t="s">
        <v>17</v>
      </c>
      <c r="G18" t="s">
        <v>24</v>
      </c>
    </row>
    <row r="19" spans="1:7" ht="15">
      <c r="A19" t="s">
        <v>0</v>
      </c>
      <c r="B19">
        <f>(J4*0.5*29.7)/5310</f>
        <v>7.016052126962565</v>
      </c>
      <c r="G19">
        <f>(B19+B20+B21+B22+B23+B24+B25+B26+B27+B28+B29+B30)/12</f>
        <v>8.347497051840723</v>
      </c>
    </row>
    <row r="20" spans="1:2" ht="15">
      <c r="A20" t="s">
        <v>1</v>
      </c>
      <c r="B20">
        <f aca="true" t="shared" si="1" ref="B20:B30">(J5*0.5*29.7)/5310</f>
        <v>6.264921840428926</v>
      </c>
    </row>
    <row r="21" spans="1:2" ht="15">
      <c r="A21" t="s">
        <v>18</v>
      </c>
      <c r="B21">
        <f t="shared" si="1"/>
        <v>5.64035563147971</v>
      </c>
    </row>
    <row r="22" spans="1:2" ht="15">
      <c r="A22" t="s">
        <v>19</v>
      </c>
      <c r="B22">
        <f t="shared" si="1"/>
        <v>4.952507383738282</v>
      </c>
    </row>
    <row r="23" spans="1:2" ht="15">
      <c r="A23" t="s">
        <v>10</v>
      </c>
      <c r="B23">
        <f t="shared" si="1"/>
        <v>5.64035563147971</v>
      </c>
    </row>
    <row r="24" spans="1:2" ht="15">
      <c r="A24" t="s">
        <v>20</v>
      </c>
      <c r="B24">
        <f t="shared" si="1"/>
        <v>7.92401181398125</v>
      </c>
    </row>
    <row r="25" spans="1:2" ht="15">
      <c r="A25" t="s">
        <v>21</v>
      </c>
      <c r="B25">
        <f t="shared" si="1"/>
        <v>8.39174862244542</v>
      </c>
    </row>
    <row r="26" spans="1:2" ht="15">
      <c r="A26" t="s">
        <v>22</v>
      </c>
      <c r="B26">
        <f t="shared" si="1"/>
        <v>8.39174862244542</v>
      </c>
    </row>
    <row r="27" spans="1:2" ht="15">
      <c r="A27" t="s">
        <v>23</v>
      </c>
      <c r="B27">
        <f t="shared" si="1"/>
        <v>13.894534604376846</v>
      </c>
    </row>
    <row r="28" spans="1:2" ht="15">
      <c r="A28" t="s">
        <v>11</v>
      </c>
      <c r="B28">
        <f t="shared" si="1"/>
        <v>15.270231099859698</v>
      </c>
    </row>
    <row r="29" spans="1:2" ht="15">
      <c r="A29" t="s">
        <v>8</v>
      </c>
      <c r="B29">
        <f t="shared" si="1"/>
        <v>9.767445117928279</v>
      </c>
    </row>
    <row r="30" spans="1:2" ht="15">
      <c r="A30" t="s">
        <v>9</v>
      </c>
      <c r="B30">
        <f t="shared" si="1"/>
        <v>7.016052126962565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msheintz</dc:creator>
  <cp:keywords/>
  <dc:description/>
  <cp:lastModifiedBy>msheintz</cp:lastModifiedBy>
  <dcterms:created xsi:type="dcterms:W3CDTF">2010-07-31T16:46:15Z</dcterms:created>
  <dcterms:modified xsi:type="dcterms:W3CDTF">2010-08-02T01:01:14Z</dcterms:modified>
  <cp:category/>
  <cp:version/>
  <cp:contentType/>
  <cp:contentStatus/>
</cp:coreProperties>
</file>