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Paddy Sizing" sheetId="1" r:id="rId1"/>
    <sheet name="Paddy Rice Timeline" sheetId="2" r:id="rId2"/>
    <sheet name="Paddy Requirements" sheetId="3" r:id="rId3"/>
  </sheets>
  <definedNames/>
  <calcPr fullCalcOnLoad="1"/>
</workbook>
</file>

<file path=xl/sharedStrings.xml><?xml version="1.0" encoding="utf-8"?>
<sst xmlns="http://schemas.openxmlformats.org/spreadsheetml/2006/main" count="145" uniqueCount="74">
  <si>
    <t>m</t>
  </si>
  <si>
    <t>1/200</t>
  </si>
  <si>
    <t>1 week</t>
  </si>
  <si>
    <t>Flood field with 2-3cm of water</t>
  </si>
  <si>
    <t>2 weeks</t>
  </si>
  <si>
    <t>2 days</t>
  </si>
  <si>
    <t>Reflood field</t>
  </si>
  <si>
    <t>Increase depth of water to 10cm</t>
  </si>
  <si>
    <t>When panicles have formed</t>
  </si>
  <si>
    <t>Increase depth of water to 20cm</t>
  </si>
  <si>
    <t>Gradually make water less deep</t>
  </si>
  <si>
    <t>10 days before harvesting</t>
  </si>
  <si>
    <t>Drain away all water</t>
  </si>
  <si>
    <t>x</t>
  </si>
  <si>
    <t>30 days</t>
  </si>
  <si>
    <t>2 months before transplanting</t>
  </si>
  <si>
    <t>Nursery</t>
  </si>
  <si>
    <t>kg per</t>
  </si>
  <si>
    <t>m^2</t>
  </si>
  <si>
    <t>First till</t>
  </si>
  <si>
    <t>Add</t>
  </si>
  <si>
    <t>kg</t>
  </si>
  <si>
    <t>manure to nursery</t>
  </si>
  <si>
    <t>Break up clods and remove weeds</t>
  </si>
  <si>
    <t>Divide nursery into strips 1.5-2 meters wide, 10-20 meters long, and 20cm high</t>
  </si>
  <si>
    <t>Apply</t>
  </si>
  <si>
    <t>Before sowing</t>
  </si>
  <si>
    <t>Manure</t>
  </si>
  <si>
    <t>Ammonium sulfate</t>
  </si>
  <si>
    <t>Declaim phosphate</t>
  </si>
  <si>
    <t>Potassium chloride</t>
  </si>
  <si>
    <t>ammonium sulfate,</t>
  </si>
  <si>
    <t>declaim phosphate,</t>
  </si>
  <si>
    <t>potassium chloride</t>
  </si>
  <si>
    <t>Amount to sow</t>
  </si>
  <si>
    <t>Paddy</t>
  </si>
  <si>
    <t xml:space="preserve">Sow </t>
  </si>
  <si>
    <t>Pregerminate by soaking paddy grains in water with some disinfectant, such as Panogem</t>
  </si>
  <si>
    <t>1 day</t>
  </si>
  <si>
    <t>Remove all grains that have floated to the surface</t>
  </si>
  <si>
    <t>Put grains in baskets or sacks</t>
  </si>
  <si>
    <t>1-2 days</t>
  </si>
  <si>
    <t>Seeds are ready to plant when they begin to germinate</t>
  </si>
  <si>
    <t>Till and remove weeds from nursery and all plots</t>
  </si>
  <si>
    <t>While tilling plots, mix manure into the soil.  Till to an average depth of 15cm.</t>
  </si>
  <si>
    <t>Level soil in plots by flooding with a little water to find places where soil is too high or low</t>
  </si>
  <si>
    <t>Transplant seedlings when they have 4-5 leaves (water the nursery first to help prevent damage)</t>
  </si>
  <si>
    <t>Do not wait longer than 2-3 days between taking out the seedlings and transplanting them</t>
  </si>
  <si>
    <t>Cut off the tips of the leaves and only transplant seedlings with fully-formed roots and crown</t>
  </si>
  <si>
    <t>If seedlings were left in nursery for more than 30 days, put 4-5 seedlings in each hole.</t>
  </si>
  <si>
    <t>Plant rows 20cm apart with a seed hole every 20cm. Place two seedlings in each hole. Mark with rows with a string tied to two pegs.</t>
  </si>
  <si>
    <t>Take roots between your fingers and place at a depth of 2-3cm</t>
  </si>
  <si>
    <t>If some seedlings have not grown, replace them with new ones from the nursery</t>
  </si>
  <si>
    <t>After Transplant</t>
  </si>
  <si>
    <t>Drain and pull out all weeds by hand</t>
  </si>
  <si>
    <t>ammonium sulfate</t>
  </si>
  <si>
    <t>pregerminated, unhusked rice grains (paddy) in nursery and cover with very fine earth</t>
  </si>
  <si>
    <t>Please input your field size</t>
  </si>
  <si>
    <t>The total size of your field is</t>
  </si>
  <si>
    <r>
      <t>m</t>
    </r>
    <r>
      <rPr>
        <vertAlign val="superscript"/>
        <sz val="11"/>
        <color indexed="8"/>
        <rFont val="Calibri"/>
        <family val="2"/>
      </rPr>
      <t>2</t>
    </r>
  </si>
  <si>
    <t>You require</t>
  </si>
  <si>
    <t>Total size of your nursery is</t>
  </si>
  <si>
    <t>nurseries each with dimensions of 20m x 20m</t>
  </si>
  <si>
    <t>plots each with dimensions 20m x 20m</t>
  </si>
  <si>
    <t xml:space="preserve">                                            </t>
  </si>
  <si>
    <t>Total size of your paddy is</t>
  </si>
  <si>
    <t>The slope of your paddy should be</t>
  </si>
  <si>
    <t>Fertilizer, Manure, and Paddy Required</t>
  </si>
  <si>
    <t>→</t>
  </si>
  <si>
    <t>10 days</t>
  </si>
  <si>
    <t>Total Elapsed Time</t>
  </si>
  <si>
    <t xml:space="preserve">                                                                                            </t>
  </si>
  <si>
    <t>days</t>
  </si>
  <si>
    <t>Go over plots with leveling board to make sure soil is flat - if all soil is covered with water, weeds will not grow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</si>
</sst>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0" xfId="0" applyNumberFormat="1" applyBorder="1" applyAlignment="1">
      <alignment/>
    </xf>
    <xf numFmtId="1" fontId="34" fillId="0" borderId="22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 horizontal="right"/>
    </xf>
    <xf numFmtId="0" fontId="34" fillId="0" borderId="0" xfId="0" applyFont="1" applyAlignment="1">
      <alignment/>
    </xf>
    <xf numFmtId="0" fontId="34" fillId="0" borderId="29" xfId="0" applyFont="1" applyBorder="1" applyAlignment="1">
      <alignment/>
    </xf>
    <xf numFmtId="0" fontId="36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0" fillId="0" borderId="24" xfId="0" applyFill="1" applyBorder="1" applyAlignment="1">
      <alignment/>
    </xf>
    <xf numFmtId="0" fontId="34" fillId="0" borderId="29" xfId="0" applyFont="1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3" max="8" width="9.140625" style="0" customWidth="1"/>
    <col min="10" max="14" width="9.140625" style="0" customWidth="1"/>
  </cols>
  <sheetData>
    <row r="1" ht="15.75" thickBot="1"/>
    <row r="2" spans="2:7" ht="15">
      <c r="B2" s="13" t="s">
        <v>57</v>
      </c>
      <c r="C2" s="14"/>
      <c r="D2" s="14"/>
      <c r="E2" s="14"/>
      <c r="F2" s="15"/>
      <c r="G2" s="3"/>
    </row>
    <row r="3" spans="2:7" ht="15">
      <c r="B3" s="12">
        <v>100</v>
      </c>
      <c r="C3" s="3" t="s">
        <v>0</v>
      </c>
      <c r="D3" s="3"/>
      <c r="E3" s="3"/>
      <c r="F3" s="7"/>
      <c r="G3" s="3"/>
    </row>
    <row r="4" spans="2:7" ht="15">
      <c r="B4" s="8" t="s">
        <v>13</v>
      </c>
      <c r="C4" s="3"/>
      <c r="D4" s="3"/>
      <c r="E4" s="3"/>
      <c r="F4" s="7"/>
      <c r="G4" s="3"/>
    </row>
    <row r="5" spans="1:7" ht="15.75" thickBot="1">
      <c r="A5" s="4"/>
      <c r="B5" s="11">
        <v>100</v>
      </c>
      <c r="C5" s="9" t="s">
        <v>0</v>
      </c>
      <c r="D5" s="9"/>
      <c r="E5" s="9"/>
      <c r="F5" s="10"/>
      <c r="G5" s="3"/>
    </row>
    <row r="6" spans="2:7" ht="15">
      <c r="B6" s="3"/>
      <c r="C6" s="3"/>
      <c r="D6" s="3"/>
      <c r="E6" s="3"/>
      <c r="F6" s="3"/>
      <c r="G6" s="3"/>
    </row>
    <row r="8" spans="2:6" ht="15">
      <c r="B8" s="25" t="s">
        <v>58</v>
      </c>
      <c r="C8" s="26"/>
      <c r="D8" s="26"/>
      <c r="E8" s="26"/>
      <c r="F8" s="27"/>
    </row>
    <row r="9" spans="2:6" ht="17.25">
      <c r="B9" s="20">
        <f>B3*B5</f>
        <v>10000</v>
      </c>
      <c r="C9" s="6" t="s">
        <v>59</v>
      </c>
      <c r="D9" s="6"/>
      <c r="E9" s="6"/>
      <c r="F9" s="21"/>
    </row>
    <row r="10" spans="2:6" ht="15">
      <c r="B10" s="25" t="s">
        <v>66</v>
      </c>
      <c r="C10" s="26"/>
      <c r="D10" s="26"/>
      <c r="E10" s="26"/>
      <c r="F10" s="27"/>
    </row>
    <row r="11" spans="2:6" ht="15">
      <c r="B11" s="28" t="s">
        <v>1</v>
      </c>
      <c r="C11" s="6"/>
      <c r="D11" s="6"/>
      <c r="E11" s="6"/>
      <c r="F11" s="21"/>
    </row>
    <row r="13" spans="2:14" ht="15">
      <c r="B13" s="25" t="s">
        <v>60</v>
      </c>
      <c r="C13" s="26"/>
      <c r="D13" s="26"/>
      <c r="E13" s="26"/>
      <c r="F13" s="26"/>
      <c r="G13" s="27"/>
      <c r="H13" s="5"/>
      <c r="I13" s="5"/>
      <c r="J13" s="5"/>
      <c r="K13" s="5"/>
      <c r="L13" s="5"/>
      <c r="M13" s="5"/>
      <c r="N13" s="5"/>
    </row>
    <row r="14" spans="2:14" ht="15">
      <c r="B14" s="23">
        <f>B16/(20*20)</f>
        <v>2.5</v>
      </c>
      <c r="C14" s="24" t="s">
        <v>62</v>
      </c>
      <c r="D14" s="5"/>
      <c r="E14" s="5"/>
      <c r="F14" s="5"/>
      <c r="G14" s="19"/>
      <c r="H14" s="5"/>
      <c r="I14" s="5"/>
      <c r="J14" s="5"/>
      <c r="K14" s="22"/>
      <c r="L14" s="5"/>
      <c r="M14" s="5"/>
      <c r="N14" s="5"/>
    </row>
    <row r="15" spans="2:14" ht="15">
      <c r="B15" s="20" t="s">
        <v>61</v>
      </c>
      <c r="C15" s="6"/>
      <c r="D15" s="6"/>
      <c r="E15" s="6"/>
      <c r="F15" s="6"/>
      <c r="G15" s="21"/>
      <c r="H15" s="5"/>
      <c r="I15" s="5"/>
      <c r="J15" s="5"/>
      <c r="K15" s="5"/>
      <c r="L15" s="5"/>
      <c r="M15" s="5"/>
      <c r="N15" s="5"/>
    </row>
    <row r="16" spans="2:14" ht="17.25">
      <c r="B16" s="20">
        <f>0.1*B9</f>
        <v>1000</v>
      </c>
      <c r="C16" s="6" t="s">
        <v>59</v>
      </c>
      <c r="D16" s="6"/>
      <c r="E16" s="6"/>
      <c r="F16" s="6"/>
      <c r="G16" s="21"/>
      <c r="H16" s="5"/>
      <c r="I16" s="5"/>
      <c r="J16" s="5"/>
      <c r="K16" s="5"/>
      <c r="L16" s="5"/>
      <c r="M16" s="5"/>
      <c r="N16" s="5"/>
    </row>
    <row r="17" spans="8:14" ht="15">
      <c r="H17" s="5"/>
      <c r="I17" s="5"/>
      <c r="J17" s="5"/>
      <c r="K17" s="5"/>
      <c r="L17" s="5"/>
      <c r="M17" s="5"/>
      <c r="N17" s="5"/>
    </row>
    <row r="18" spans="2:14" ht="15">
      <c r="B18" s="25" t="s">
        <v>60</v>
      </c>
      <c r="C18" s="26"/>
      <c r="D18" s="26"/>
      <c r="E18" s="26"/>
      <c r="F18" s="26"/>
      <c r="G18" s="27"/>
      <c r="H18" s="5"/>
      <c r="I18" s="5"/>
      <c r="J18" s="5"/>
      <c r="K18" s="5"/>
      <c r="L18" s="5"/>
      <c r="M18" s="5"/>
      <c r="N18" s="5"/>
    </row>
    <row r="19" spans="2:14" ht="15">
      <c r="B19" s="23">
        <f>B21/(20*20)</f>
        <v>22.5</v>
      </c>
      <c r="C19" s="24" t="s">
        <v>63</v>
      </c>
      <c r="D19" s="5"/>
      <c r="E19" s="5"/>
      <c r="F19" s="5"/>
      <c r="G19" s="19"/>
      <c r="H19" s="5"/>
      <c r="I19" s="5"/>
      <c r="J19" s="5"/>
      <c r="K19" s="5"/>
      <c r="L19" s="5"/>
      <c r="M19" s="5"/>
      <c r="N19" s="5"/>
    </row>
    <row r="20" spans="2:14" ht="15">
      <c r="B20" s="20" t="s">
        <v>65</v>
      </c>
      <c r="C20" s="6"/>
      <c r="D20" s="6"/>
      <c r="E20" s="6"/>
      <c r="F20" s="6"/>
      <c r="G20" s="21"/>
      <c r="H20" s="5"/>
      <c r="I20" s="5"/>
      <c r="J20" s="5"/>
      <c r="K20" s="5"/>
      <c r="L20" s="5"/>
      <c r="M20" s="5"/>
      <c r="N20" s="5"/>
    </row>
    <row r="21" spans="2:14" ht="17.25">
      <c r="B21" s="20">
        <f>B9-B16</f>
        <v>9000</v>
      </c>
      <c r="C21" s="6" t="s">
        <v>59</v>
      </c>
      <c r="D21" s="6"/>
      <c r="E21" s="6"/>
      <c r="F21" s="6"/>
      <c r="G21" s="21"/>
      <c r="H21" s="5"/>
      <c r="I21" s="5"/>
      <c r="J21" s="5"/>
      <c r="K21" s="5"/>
      <c r="L21" s="5"/>
      <c r="M21" s="5"/>
      <c r="N21" s="5"/>
    </row>
    <row r="22" ht="15">
      <c r="O2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6.00390625" style="0" customWidth="1"/>
    <col min="3" max="3" width="5.00390625" style="0" bestFit="1" customWidth="1"/>
    <col min="4" max="4" width="3.00390625" style="0" bestFit="1" customWidth="1"/>
    <col min="5" max="5" width="18.57421875" style="0" bestFit="1" customWidth="1"/>
    <col min="6" max="7" width="3.00390625" style="0" bestFit="1" customWidth="1"/>
    <col min="8" max="8" width="18.7109375" style="0" bestFit="1" customWidth="1"/>
    <col min="9" max="10" width="3.00390625" style="0" bestFit="1" customWidth="1"/>
    <col min="11" max="11" width="18.140625" style="0" bestFit="1" customWidth="1"/>
    <col min="12" max="12" width="9.140625" style="0" customWidth="1"/>
  </cols>
  <sheetData>
    <row r="2" ht="15">
      <c r="P2" s="29" t="s">
        <v>70</v>
      </c>
    </row>
    <row r="3" spans="2:17" ht="15">
      <c r="B3" s="37" t="s">
        <v>15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v>0</v>
      </c>
      <c r="Q3" s="6" t="s">
        <v>72</v>
      </c>
    </row>
    <row r="4" spans="1:16" ht="15">
      <c r="A4" s="38" t="s">
        <v>68</v>
      </c>
      <c r="B4" t="s">
        <v>43</v>
      </c>
      <c r="P4" t="s">
        <v>71</v>
      </c>
    </row>
    <row r="5" spans="1:5" ht="15">
      <c r="A5" s="38" t="s">
        <v>68</v>
      </c>
      <c r="B5" t="s">
        <v>20</v>
      </c>
      <c r="C5">
        <f>'Paddy Requirements'!C6*'Paddy Sizing'!B16</f>
        <v>2000</v>
      </c>
      <c r="D5" t="s">
        <v>21</v>
      </c>
      <c r="E5" t="s">
        <v>22</v>
      </c>
    </row>
    <row r="6" spans="1:2" ht="15">
      <c r="A6" s="38" t="s">
        <v>68</v>
      </c>
      <c r="B6" t="s">
        <v>44</v>
      </c>
    </row>
    <row r="7" spans="1:2" ht="15">
      <c r="A7" s="38" t="s">
        <v>68</v>
      </c>
      <c r="B7" t="s">
        <v>45</v>
      </c>
    </row>
    <row r="8" spans="1:2" ht="15">
      <c r="A8" s="38" t="s">
        <v>68</v>
      </c>
      <c r="B8" t="s">
        <v>73</v>
      </c>
    </row>
    <row r="9" spans="2:17" ht="15">
      <c r="B9" s="37" t="s">
        <v>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>
        <v>14</v>
      </c>
      <c r="Q9" s="6" t="s">
        <v>72</v>
      </c>
    </row>
    <row r="10" spans="1:2" ht="15">
      <c r="A10" s="38" t="s">
        <v>68</v>
      </c>
      <c r="B10" t="s">
        <v>23</v>
      </c>
    </row>
    <row r="11" spans="1:2" ht="15">
      <c r="A11" s="38" t="s">
        <v>68</v>
      </c>
      <c r="B11" t="s">
        <v>24</v>
      </c>
    </row>
    <row r="12" spans="1:17" ht="15">
      <c r="A12" s="38"/>
      <c r="B12" s="37" t="s">
        <v>69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>
        <v>24</v>
      </c>
      <c r="Q12" s="6" t="s">
        <v>72</v>
      </c>
    </row>
    <row r="13" spans="1:2" ht="15">
      <c r="A13" s="38" t="s">
        <v>68</v>
      </c>
      <c r="B13" t="s">
        <v>37</v>
      </c>
    </row>
    <row r="14" spans="2:17" ht="15">
      <c r="B14" s="37" t="s">
        <v>38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>
        <v>25</v>
      </c>
      <c r="Q14" s="6" t="s">
        <v>72</v>
      </c>
    </row>
    <row r="15" spans="1:2" ht="15">
      <c r="A15" s="38" t="s">
        <v>68</v>
      </c>
      <c r="B15" t="s">
        <v>39</v>
      </c>
    </row>
    <row r="16" spans="1:2" ht="15">
      <c r="A16" s="38" t="s">
        <v>68</v>
      </c>
      <c r="B16" s="1" t="s">
        <v>40</v>
      </c>
    </row>
    <row r="17" spans="2:17" ht="15">
      <c r="B17" s="37" t="s">
        <v>41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>
        <v>27</v>
      </c>
      <c r="Q17" s="6" t="s">
        <v>72</v>
      </c>
    </row>
    <row r="18" spans="1:2" ht="15">
      <c r="A18" s="38" t="s">
        <v>68</v>
      </c>
      <c r="B18" s="1" t="s">
        <v>42</v>
      </c>
    </row>
    <row r="19" spans="1:11" ht="15">
      <c r="A19" s="38" t="s">
        <v>68</v>
      </c>
      <c r="B19" t="s">
        <v>25</v>
      </c>
      <c r="C19">
        <f>'Paddy Requirements'!C8*'Paddy Sizing'!B16</f>
        <v>15</v>
      </c>
      <c r="D19" t="s">
        <v>21</v>
      </c>
      <c r="E19" t="s">
        <v>31</v>
      </c>
      <c r="F19">
        <f>'Paddy Requirements'!C9*'Paddy Sizing'!B16</f>
        <v>10</v>
      </c>
      <c r="G19" t="s">
        <v>21</v>
      </c>
      <c r="H19" t="s">
        <v>32</v>
      </c>
      <c r="I19">
        <f>'Paddy Requirements'!C10*'Paddy Sizing'!B16</f>
        <v>10</v>
      </c>
      <c r="J19" t="s">
        <v>21</v>
      </c>
      <c r="K19" t="s">
        <v>33</v>
      </c>
    </row>
    <row r="20" spans="1:5" ht="15">
      <c r="A20" s="38" t="s">
        <v>68</v>
      </c>
      <c r="B20" t="s">
        <v>36</v>
      </c>
      <c r="C20">
        <f>'Paddy Requirements'!C12*'Paddy Sizing'!B16</f>
        <v>60</v>
      </c>
      <c r="D20" t="s">
        <v>21</v>
      </c>
      <c r="E20" t="s">
        <v>56</v>
      </c>
    </row>
    <row r="21" spans="2:17" ht="15">
      <c r="B21" s="37" t="s">
        <v>14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>
        <f>P17+30</f>
        <v>57</v>
      </c>
      <c r="Q21" s="6" t="s">
        <v>72</v>
      </c>
    </row>
    <row r="22" spans="1:2" ht="15">
      <c r="A22" s="38" t="s">
        <v>68</v>
      </c>
      <c r="B22" t="s">
        <v>46</v>
      </c>
    </row>
    <row r="23" spans="1:2" ht="15">
      <c r="A23" s="38" t="s">
        <v>68</v>
      </c>
      <c r="B23" t="s">
        <v>47</v>
      </c>
    </row>
    <row r="24" spans="1:2" ht="15">
      <c r="A24" s="38" t="s">
        <v>68</v>
      </c>
      <c r="B24" t="s">
        <v>48</v>
      </c>
    </row>
    <row r="25" spans="1:2" ht="15">
      <c r="A25" s="38" t="s">
        <v>68</v>
      </c>
      <c r="B25" t="s">
        <v>50</v>
      </c>
    </row>
    <row r="26" spans="1:2" ht="15">
      <c r="A26" s="38" t="s">
        <v>68</v>
      </c>
      <c r="B26" t="s">
        <v>49</v>
      </c>
    </row>
    <row r="27" spans="1:2" ht="15">
      <c r="A27" s="38" t="s">
        <v>68</v>
      </c>
      <c r="B27" t="s">
        <v>51</v>
      </c>
    </row>
    <row r="28" spans="1:17" ht="15">
      <c r="A28" s="38"/>
      <c r="B28" s="37" t="s">
        <v>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>
        <f>P21+7</f>
        <v>64</v>
      </c>
      <c r="Q28" s="6" t="s">
        <v>72</v>
      </c>
    </row>
    <row r="29" spans="1:2" ht="15">
      <c r="A29" s="38" t="s">
        <v>68</v>
      </c>
      <c r="B29" t="s">
        <v>52</v>
      </c>
    </row>
    <row r="30" spans="1:2" ht="15">
      <c r="A30" s="38" t="s">
        <v>68</v>
      </c>
      <c r="B30" t="s">
        <v>3</v>
      </c>
    </row>
    <row r="31" spans="2:17" ht="15">
      <c r="B31" s="37" t="s">
        <v>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>
        <f>P28+7</f>
        <v>71</v>
      </c>
      <c r="Q31" s="6" t="s">
        <v>72</v>
      </c>
    </row>
    <row r="32" spans="1:2" ht="15">
      <c r="A32" s="38" t="s">
        <v>68</v>
      </c>
      <c r="B32" t="s">
        <v>54</v>
      </c>
    </row>
    <row r="33" spans="1:5" ht="15">
      <c r="A33" s="38" t="s">
        <v>68</v>
      </c>
      <c r="B33" t="s">
        <v>25</v>
      </c>
      <c r="C33">
        <f>'Paddy Requirements'!C16*'Paddy Sizing'!B21</f>
        <v>90</v>
      </c>
      <c r="D33" t="s">
        <v>21</v>
      </c>
      <c r="E33" t="s">
        <v>55</v>
      </c>
    </row>
    <row r="34" spans="2:17" ht="15">
      <c r="B34" s="37" t="s">
        <v>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>
        <f>P31+2</f>
        <v>73</v>
      </c>
      <c r="Q34" s="6" t="s">
        <v>72</v>
      </c>
    </row>
    <row r="35" spans="1:2" ht="15">
      <c r="A35" s="38" t="s">
        <v>68</v>
      </c>
      <c r="B35" t="s">
        <v>6</v>
      </c>
    </row>
    <row r="36" spans="2:17" ht="15">
      <c r="B36" s="37" t="s">
        <v>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>
        <f>P34+14</f>
        <v>87</v>
      </c>
      <c r="Q36" s="6" t="s">
        <v>72</v>
      </c>
    </row>
    <row r="37" spans="1:2" ht="15">
      <c r="A37" s="38" t="s">
        <v>68</v>
      </c>
      <c r="B37" t="s">
        <v>54</v>
      </c>
    </row>
    <row r="38" spans="1:5" ht="15">
      <c r="A38" s="38" t="s">
        <v>68</v>
      </c>
      <c r="B38" s="1" t="s">
        <v>25</v>
      </c>
      <c r="C38">
        <f>C33</f>
        <v>90</v>
      </c>
      <c r="D38" t="s">
        <v>21</v>
      </c>
      <c r="E38" t="s">
        <v>55</v>
      </c>
    </row>
    <row r="39" spans="1:17" ht="15">
      <c r="A39" s="38"/>
      <c r="B39" s="1" t="s">
        <v>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2" ht="15">
      <c r="A40" s="38" t="s">
        <v>68</v>
      </c>
      <c r="B40" t="s">
        <v>6</v>
      </c>
    </row>
    <row r="41" spans="2:17" ht="15">
      <c r="B41" s="37" t="s">
        <v>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>
        <f>P36+14</f>
        <v>101</v>
      </c>
      <c r="Q41" s="6" t="s">
        <v>72</v>
      </c>
    </row>
    <row r="42" spans="1:2" ht="15">
      <c r="A42" s="38" t="s">
        <v>68</v>
      </c>
      <c r="B42" t="s">
        <v>7</v>
      </c>
    </row>
    <row r="43" spans="2:17" ht="15">
      <c r="B43" s="37" t="s">
        <v>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2" ht="15">
      <c r="A44" s="38" t="s">
        <v>68</v>
      </c>
      <c r="B44" t="s">
        <v>9</v>
      </c>
    </row>
    <row r="45" spans="1:2" ht="15">
      <c r="A45" s="38" t="s">
        <v>68</v>
      </c>
      <c r="B45" s="1" t="s">
        <v>10</v>
      </c>
    </row>
    <row r="46" spans="2:17" ht="15">
      <c r="B46" s="37" t="s">
        <v>11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2" ht="15">
      <c r="A47" s="38" t="s">
        <v>68</v>
      </c>
      <c r="B47" s="2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28125" style="0" bestFit="1" customWidth="1"/>
    <col min="3" max="3" width="5.8515625" style="0" bestFit="1" customWidth="1"/>
    <col min="4" max="4" width="6.421875" style="0" bestFit="1" customWidth="1"/>
    <col min="5" max="5" width="2.00390625" style="0" bestFit="1" customWidth="1"/>
    <col min="6" max="6" width="4.7109375" style="0" bestFit="1" customWidth="1"/>
  </cols>
  <sheetData>
    <row r="2" spans="2:6" ht="15">
      <c r="B2" s="37" t="s">
        <v>67</v>
      </c>
      <c r="C2" s="6"/>
      <c r="D2" s="6"/>
      <c r="E2" s="6"/>
      <c r="F2" s="6"/>
    </row>
    <row r="4" spans="2:6" ht="15">
      <c r="B4" s="30" t="s">
        <v>16</v>
      </c>
      <c r="C4" s="16"/>
      <c r="D4" s="16"/>
      <c r="E4" s="16"/>
      <c r="F4" s="17"/>
    </row>
    <row r="5" spans="2:6" ht="15">
      <c r="B5" s="31" t="s">
        <v>19</v>
      </c>
      <c r="C5" s="5"/>
      <c r="D5" s="5"/>
      <c r="E5" s="5"/>
      <c r="F5" s="19"/>
    </row>
    <row r="6" spans="2:6" ht="15">
      <c r="B6" s="18" t="s">
        <v>27</v>
      </c>
      <c r="C6" s="5">
        <v>2</v>
      </c>
      <c r="D6" s="5" t="s">
        <v>17</v>
      </c>
      <c r="E6" s="5">
        <v>1</v>
      </c>
      <c r="F6" s="19" t="s">
        <v>18</v>
      </c>
    </row>
    <row r="7" spans="2:6" ht="15">
      <c r="B7" s="31" t="s">
        <v>26</v>
      </c>
      <c r="C7" s="5"/>
      <c r="D7" s="5"/>
      <c r="E7" s="5"/>
      <c r="F7" s="19"/>
    </row>
    <row r="8" spans="2:6" ht="15">
      <c r="B8" s="32" t="s">
        <v>28</v>
      </c>
      <c r="C8" s="5">
        <f>1.5/100</f>
        <v>0.015</v>
      </c>
      <c r="D8" s="5" t="s">
        <v>17</v>
      </c>
      <c r="E8" s="5">
        <v>1</v>
      </c>
      <c r="F8" s="19" t="s">
        <v>18</v>
      </c>
    </row>
    <row r="9" spans="2:6" ht="15">
      <c r="B9" s="33" t="s">
        <v>29</v>
      </c>
      <c r="C9" s="5">
        <f>1/100</f>
        <v>0.01</v>
      </c>
      <c r="D9" s="5" t="s">
        <v>17</v>
      </c>
      <c r="E9" s="5">
        <v>1</v>
      </c>
      <c r="F9" s="19" t="s">
        <v>18</v>
      </c>
    </row>
    <row r="10" spans="2:6" ht="15">
      <c r="B10" s="32" t="s">
        <v>30</v>
      </c>
      <c r="C10" s="5">
        <f>1/100</f>
        <v>0.01</v>
      </c>
      <c r="D10" s="5" t="s">
        <v>17</v>
      </c>
      <c r="E10" s="5">
        <v>1</v>
      </c>
      <c r="F10" s="19" t="s">
        <v>18</v>
      </c>
    </row>
    <row r="11" spans="2:6" ht="15">
      <c r="B11" s="34" t="s">
        <v>34</v>
      </c>
      <c r="C11" s="5"/>
      <c r="D11" s="5"/>
      <c r="E11" s="5"/>
      <c r="F11" s="19"/>
    </row>
    <row r="12" spans="2:6" ht="15">
      <c r="B12" s="35" t="s">
        <v>35</v>
      </c>
      <c r="C12" s="6">
        <f>6/100</f>
        <v>0.06</v>
      </c>
      <c r="D12" s="6" t="s">
        <v>17</v>
      </c>
      <c r="E12" s="6">
        <v>1</v>
      </c>
      <c r="F12" s="21" t="s">
        <v>18</v>
      </c>
    </row>
    <row r="14" spans="2:6" ht="15">
      <c r="B14" s="36" t="s">
        <v>35</v>
      </c>
      <c r="C14" s="16"/>
      <c r="D14" s="16"/>
      <c r="E14" s="16"/>
      <c r="F14" s="17"/>
    </row>
    <row r="15" spans="2:6" ht="15">
      <c r="B15" s="31" t="s">
        <v>53</v>
      </c>
      <c r="C15" s="5"/>
      <c r="D15" s="5"/>
      <c r="E15" s="5"/>
      <c r="F15" s="19"/>
    </row>
    <row r="16" spans="2:6" ht="15">
      <c r="B16" s="35" t="s">
        <v>28</v>
      </c>
      <c r="C16" s="6">
        <f>100/10000</f>
        <v>0.01</v>
      </c>
      <c r="D16" s="6" t="s">
        <v>17</v>
      </c>
      <c r="E16" s="6">
        <v>1</v>
      </c>
      <c r="F16" s="21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2010-04-04T20:12:04Z</dcterms:created>
  <dcterms:modified xsi:type="dcterms:W3CDTF">2010-04-05T01:24:08Z</dcterms:modified>
  <cp:category/>
  <cp:version/>
  <cp:contentType/>
  <cp:contentStatus/>
</cp:coreProperties>
</file>