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2402\Desktop\"/>
    </mc:Choice>
  </mc:AlternateContent>
  <bookViews>
    <workbookView xWindow="0" yWindow="0" windowWidth="21600" windowHeight="9735"/>
  </bookViews>
  <sheets>
    <sheet name="Savings" sheetId="2" r:id="rId1"/>
    <sheet name="Slogan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" i="2"/>
  <c r="B37" i="2"/>
  <c r="C37" i="2"/>
  <c r="B36" i="2"/>
  <c r="C36" i="2"/>
  <c r="B35" i="2"/>
  <c r="C35" i="2"/>
  <c r="B34" i="2"/>
  <c r="C34" i="2"/>
  <c r="B33" i="2"/>
  <c r="C33" i="2"/>
  <c r="B32" i="2"/>
  <c r="C32" i="2"/>
  <c r="B31" i="2"/>
  <c r="C31" i="2"/>
  <c r="B30" i="2"/>
  <c r="C30" i="2"/>
  <c r="B29" i="2"/>
  <c r="C29" i="2"/>
  <c r="B28" i="2"/>
  <c r="C28" i="2"/>
  <c r="B27" i="2"/>
  <c r="C27" i="2"/>
  <c r="B26" i="2"/>
  <c r="C26" i="2"/>
  <c r="B25" i="2"/>
  <c r="C25" i="2"/>
  <c r="B24" i="2"/>
  <c r="C24" i="2"/>
  <c r="B23" i="2"/>
  <c r="C23" i="2"/>
  <c r="B22" i="2"/>
  <c r="C22" i="2"/>
  <c r="B21" i="2"/>
  <c r="C21" i="2"/>
  <c r="B20" i="2"/>
  <c r="C20" i="2"/>
  <c r="B19" i="2"/>
  <c r="C19" i="2"/>
  <c r="B18" i="2"/>
  <c r="C18" i="2"/>
  <c r="B17" i="2"/>
  <c r="C17" i="2"/>
  <c r="B16" i="2"/>
  <c r="C16" i="2"/>
  <c r="B15" i="2"/>
  <c r="C15" i="2"/>
  <c r="B14" i="2"/>
  <c r="C14" i="2"/>
  <c r="B13" i="2"/>
  <c r="C13" i="2"/>
  <c r="B12" i="2"/>
  <c r="C12" i="2"/>
  <c r="B11" i="2"/>
  <c r="C11" i="2"/>
  <c r="B10" i="2"/>
  <c r="C10" i="2"/>
  <c r="B9" i="2"/>
  <c r="C9" i="2"/>
  <c r="B8" i="2"/>
  <c r="C8" i="2"/>
  <c r="C7" i="2" l="1"/>
  <c r="C6" i="2"/>
  <c r="C5" i="2"/>
  <c r="C4" i="2"/>
  <c r="C3" i="2"/>
  <c r="B7" i="2"/>
  <c r="B6" i="2"/>
  <c r="B4" i="2"/>
  <c r="B5" i="2"/>
  <c r="B3" i="2"/>
</calcChain>
</file>

<file path=xl/sharedStrings.xml><?xml version="1.0" encoding="utf-8"?>
<sst xmlns="http://schemas.openxmlformats.org/spreadsheetml/2006/main" count="37" uniqueCount="29">
  <si>
    <t>Mason Jars</t>
  </si>
  <si>
    <t>Paper Cups</t>
  </si>
  <si>
    <t>Plastic Cups</t>
  </si>
  <si>
    <t>kWh/unit</t>
  </si>
  <si>
    <t xml:space="preserve">kg CO2/unit </t>
  </si>
  <si>
    <t>Mason Jar</t>
  </si>
  <si>
    <t>Plastic Cup</t>
  </si>
  <si>
    <t>Paper Cup</t>
  </si>
  <si>
    <t>EE Per Unit</t>
  </si>
  <si>
    <t>$/jar</t>
  </si>
  <si>
    <t>$/cup</t>
  </si>
  <si>
    <t>kWh</t>
  </si>
  <si>
    <t>Retail Price Per Unit</t>
  </si>
  <si>
    <t>The table below shows the embedded energy and CO2 of reusable mason jars, disposable paper and plastic cups</t>
  </si>
  <si>
    <t xml:space="preserve">References </t>
  </si>
  <si>
    <t xml:space="preserve"># of Uses </t>
  </si>
  <si>
    <t>EE (Mason Jar) kWh</t>
  </si>
  <si>
    <t>EE CO2 (Mason Jar) kg</t>
  </si>
  <si>
    <t>Lightbulb</t>
  </si>
  <si>
    <t>Comparison to Lightbulb Energy</t>
  </si>
  <si>
    <t xml:space="preserve">Watts </t>
  </si>
  <si>
    <t>Hours</t>
  </si>
  <si>
    <t xml:space="preserve">Total Energy Watts </t>
  </si>
  <si>
    <t xml:space="preserve">EE (Plastic Cup) kWh </t>
  </si>
  <si>
    <t>EE CO2 (Plastic Cup) kg</t>
  </si>
  <si>
    <t>EE (Paper Cup) kWh</t>
  </si>
  <si>
    <t>Toal CO2 Per Unit kg</t>
  </si>
  <si>
    <t>EE CO2 (Paper Cup) kg</t>
  </si>
  <si>
    <t xml:space="preserve">If you reused your mason jar 37 times, for nearly a month you would save enough energy to power a lightbulb for a week straight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</si>
</sst>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2" fontId="0" fillId="4" borderId="1" xfId="0" applyNumberFormat="1" applyFill="1" applyBorder="1"/>
    <xf numFmtId="164" fontId="0" fillId="4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</a:t>
            </a:r>
            <a:r>
              <a:rPr lang="en-US" baseline="0"/>
              <a:t> Backback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Savings!$B$2</c:f>
              <c:strCache>
                <c:ptCount val="1"/>
                <c:pt idx="0">
                  <c:v>EE (Mason Jar) kWh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Savings!$A$3:$A$37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</c:numCache>
            </c:numRef>
          </c:xVal>
          <c:yVal>
            <c:numRef>
              <c:f>Savings!$B$3:$B$37</c:f>
              <c:numCache>
                <c:formatCode>0.00</c:formatCode>
                <c:ptCount val="35"/>
                <c:pt idx="0" formatCode="General">
                  <c:v>1.81</c:v>
                </c:pt>
                <c:pt idx="1">
                  <c:v>0.90500000000000003</c:v>
                </c:pt>
                <c:pt idx="2">
                  <c:v>0.60333333333333339</c:v>
                </c:pt>
                <c:pt idx="3">
                  <c:v>0.45250000000000001</c:v>
                </c:pt>
                <c:pt idx="4">
                  <c:v>0.36199999999999999</c:v>
                </c:pt>
                <c:pt idx="5">
                  <c:v>0.30166666666666669</c:v>
                </c:pt>
                <c:pt idx="6">
                  <c:v>0.25857142857142856</c:v>
                </c:pt>
                <c:pt idx="7">
                  <c:v>0.22625000000000001</c:v>
                </c:pt>
                <c:pt idx="8">
                  <c:v>0.20111111111111113</c:v>
                </c:pt>
                <c:pt idx="9">
                  <c:v>0.18099999999999999</c:v>
                </c:pt>
                <c:pt idx="10">
                  <c:v>0.16454545454545455</c:v>
                </c:pt>
                <c:pt idx="11">
                  <c:v>0.15083333333333335</c:v>
                </c:pt>
                <c:pt idx="12">
                  <c:v>0.13923076923076924</c:v>
                </c:pt>
                <c:pt idx="13">
                  <c:v>0.12928571428571428</c:v>
                </c:pt>
                <c:pt idx="14">
                  <c:v>0.12066666666666667</c:v>
                </c:pt>
                <c:pt idx="15">
                  <c:v>0.113125</c:v>
                </c:pt>
                <c:pt idx="16">
                  <c:v>0.10055555555555556</c:v>
                </c:pt>
                <c:pt idx="17">
                  <c:v>9.5263157894736841E-2</c:v>
                </c:pt>
                <c:pt idx="18">
                  <c:v>9.0499999999999997E-2</c:v>
                </c:pt>
                <c:pt idx="19">
                  <c:v>8.6190476190476192E-2</c:v>
                </c:pt>
                <c:pt idx="20">
                  <c:v>8.2272727272727275E-2</c:v>
                </c:pt>
                <c:pt idx="21">
                  <c:v>7.5416666666666674E-2</c:v>
                </c:pt>
                <c:pt idx="22">
                  <c:v>7.2400000000000006E-2</c:v>
                </c:pt>
                <c:pt idx="23">
                  <c:v>6.9615384615384621E-2</c:v>
                </c:pt>
                <c:pt idx="24">
                  <c:v>6.7037037037037034E-2</c:v>
                </c:pt>
                <c:pt idx="25">
                  <c:v>6.4642857142857141E-2</c:v>
                </c:pt>
                <c:pt idx="26">
                  <c:v>6.241379310344828E-2</c:v>
                </c:pt>
                <c:pt idx="27">
                  <c:v>6.0333333333333336E-2</c:v>
                </c:pt>
                <c:pt idx="28">
                  <c:v>5.8387096774193549E-2</c:v>
                </c:pt>
                <c:pt idx="29">
                  <c:v>5.6562500000000002E-2</c:v>
                </c:pt>
                <c:pt idx="30">
                  <c:v>5.4848484848484848E-2</c:v>
                </c:pt>
                <c:pt idx="31">
                  <c:v>5.3235294117647061E-2</c:v>
                </c:pt>
                <c:pt idx="32">
                  <c:v>5.1714285714285713E-2</c:v>
                </c:pt>
                <c:pt idx="33">
                  <c:v>5.0277777777777782E-2</c:v>
                </c:pt>
                <c:pt idx="34">
                  <c:v>4.8918918918918919E-2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Savings!$C$2</c:f>
              <c:strCache>
                <c:ptCount val="1"/>
                <c:pt idx="0">
                  <c:v>EE CO2 (Mason Jar) kg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Savings!$A$3:$A$37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</c:numCache>
            </c:numRef>
          </c:xVal>
          <c:yVal>
            <c:numRef>
              <c:f>Savings!$C$3:$C$37</c:f>
              <c:numCache>
                <c:formatCode>0.000</c:formatCode>
                <c:ptCount val="35"/>
                <c:pt idx="0" formatCode="General">
                  <c:v>0.50900000000000001</c:v>
                </c:pt>
                <c:pt idx="1">
                  <c:v>0.2545</c:v>
                </c:pt>
                <c:pt idx="2">
                  <c:v>0.16966666666666666</c:v>
                </c:pt>
                <c:pt idx="3">
                  <c:v>0.12725</c:v>
                </c:pt>
                <c:pt idx="4">
                  <c:v>0.1018</c:v>
                </c:pt>
                <c:pt idx="5">
                  <c:v>8.483333333333333E-2</c:v>
                </c:pt>
                <c:pt idx="6">
                  <c:v>7.2714285714285717E-2</c:v>
                </c:pt>
                <c:pt idx="7">
                  <c:v>6.3625000000000001E-2</c:v>
                </c:pt>
                <c:pt idx="8">
                  <c:v>5.6555555555555553E-2</c:v>
                </c:pt>
                <c:pt idx="9">
                  <c:v>5.0900000000000001E-2</c:v>
                </c:pt>
                <c:pt idx="10">
                  <c:v>4.6272727272727271E-2</c:v>
                </c:pt>
                <c:pt idx="11">
                  <c:v>4.2416666666666665E-2</c:v>
                </c:pt>
                <c:pt idx="12">
                  <c:v>3.9153846153846157E-2</c:v>
                </c:pt>
                <c:pt idx="13">
                  <c:v>3.6357142857142859E-2</c:v>
                </c:pt>
                <c:pt idx="14">
                  <c:v>3.3933333333333336E-2</c:v>
                </c:pt>
                <c:pt idx="15">
                  <c:v>3.18125E-2</c:v>
                </c:pt>
                <c:pt idx="16">
                  <c:v>2.8277777777777777E-2</c:v>
                </c:pt>
                <c:pt idx="17">
                  <c:v>2.6789473684210526E-2</c:v>
                </c:pt>
                <c:pt idx="18">
                  <c:v>2.545E-2</c:v>
                </c:pt>
                <c:pt idx="19">
                  <c:v>2.4238095238095239E-2</c:v>
                </c:pt>
                <c:pt idx="20">
                  <c:v>2.3136363636363635E-2</c:v>
                </c:pt>
                <c:pt idx="21">
                  <c:v>2.1208333333333333E-2</c:v>
                </c:pt>
                <c:pt idx="22">
                  <c:v>2.036E-2</c:v>
                </c:pt>
                <c:pt idx="23">
                  <c:v>1.9576923076923079E-2</c:v>
                </c:pt>
                <c:pt idx="24">
                  <c:v>1.8851851851851852E-2</c:v>
                </c:pt>
                <c:pt idx="25">
                  <c:v>1.8178571428571429E-2</c:v>
                </c:pt>
                <c:pt idx="26">
                  <c:v>1.7551724137931036E-2</c:v>
                </c:pt>
                <c:pt idx="27">
                  <c:v>1.6966666666666668E-2</c:v>
                </c:pt>
                <c:pt idx="28">
                  <c:v>1.6419354838709679E-2</c:v>
                </c:pt>
                <c:pt idx="29">
                  <c:v>1.590625E-2</c:v>
                </c:pt>
                <c:pt idx="30">
                  <c:v>1.5424242424242424E-2</c:v>
                </c:pt>
                <c:pt idx="31">
                  <c:v>1.4970588235294117E-2</c:v>
                </c:pt>
                <c:pt idx="32">
                  <c:v>1.4542857142857144E-2</c:v>
                </c:pt>
                <c:pt idx="33">
                  <c:v>1.4138888888888888E-2</c:v>
                </c:pt>
                <c:pt idx="34">
                  <c:v>1.3756756756756756E-2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Savings!$D$2</c:f>
              <c:strCache>
                <c:ptCount val="1"/>
                <c:pt idx="0">
                  <c:v>EE (Plastic Cup) kWh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Savings!$A$3:$A$37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</c:numCache>
            </c:numRef>
          </c:xVal>
          <c:yVal>
            <c:numRef>
              <c:f>Savings!$D$3:$D$37</c:f>
              <c:numCache>
                <c:formatCode>General</c:formatCode>
                <c:ptCount val="35"/>
                <c:pt idx="0">
                  <c:v>0.27300000000000002</c:v>
                </c:pt>
                <c:pt idx="1">
                  <c:v>0.27300000000000002</c:v>
                </c:pt>
                <c:pt idx="2">
                  <c:v>0.27300000000000002</c:v>
                </c:pt>
                <c:pt idx="3">
                  <c:v>0.27300000000000002</c:v>
                </c:pt>
                <c:pt idx="4">
                  <c:v>0.27300000000000002</c:v>
                </c:pt>
                <c:pt idx="5">
                  <c:v>0.27300000000000002</c:v>
                </c:pt>
                <c:pt idx="6">
                  <c:v>0.27300000000000002</c:v>
                </c:pt>
                <c:pt idx="7">
                  <c:v>0.27300000000000002</c:v>
                </c:pt>
                <c:pt idx="8">
                  <c:v>0.27300000000000002</c:v>
                </c:pt>
                <c:pt idx="9">
                  <c:v>0.27300000000000002</c:v>
                </c:pt>
                <c:pt idx="10">
                  <c:v>0.27300000000000002</c:v>
                </c:pt>
                <c:pt idx="11">
                  <c:v>0.27300000000000002</c:v>
                </c:pt>
                <c:pt idx="12">
                  <c:v>0.27300000000000002</c:v>
                </c:pt>
                <c:pt idx="13">
                  <c:v>0.27300000000000002</c:v>
                </c:pt>
                <c:pt idx="14">
                  <c:v>0.27300000000000002</c:v>
                </c:pt>
                <c:pt idx="15">
                  <c:v>0.27300000000000002</c:v>
                </c:pt>
                <c:pt idx="16">
                  <c:v>0.27300000000000002</c:v>
                </c:pt>
                <c:pt idx="17">
                  <c:v>0.27300000000000002</c:v>
                </c:pt>
                <c:pt idx="18">
                  <c:v>0.27300000000000002</c:v>
                </c:pt>
                <c:pt idx="19">
                  <c:v>0.27300000000000002</c:v>
                </c:pt>
                <c:pt idx="20">
                  <c:v>0.27300000000000002</c:v>
                </c:pt>
                <c:pt idx="21">
                  <c:v>0.27300000000000002</c:v>
                </c:pt>
                <c:pt idx="22">
                  <c:v>0.27300000000000002</c:v>
                </c:pt>
                <c:pt idx="23">
                  <c:v>0.27300000000000002</c:v>
                </c:pt>
                <c:pt idx="24">
                  <c:v>0.27300000000000002</c:v>
                </c:pt>
                <c:pt idx="25">
                  <c:v>0.27300000000000002</c:v>
                </c:pt>
                <c:pt idx="26">
                  <c:v>0.27300000000000002</c:v>
                </c:pt>
                <c:pt idx="27">
                  <c:v>0.27300000000000002</c:v>
                </c:pt>
                <c:pt idx="28">
                  <c:v>0.27300000000000002</c:v>
                </c:pt>
                <c:pt idx="29">
                  <c:v>0.27300000000000002</c:v>
                </c:pt>
                <c:pt idx="30">
                  <c:v>0.27300000000000002</c:v>
                </c:pt>
                <c:pt idx="31">
                  <c:v>0.27300000000000002</c:v>
                </c:pt>
                <c:pt idx="32">
                  <c:v>0.27300000000000002</c:v>
                </c:pt>
                <c:pt idx="33">
                  <c:v>0.27300000000000002</c:v>
                </c:pt>
                <c:pt idx="34">
                  <c:v>0.27300000000000002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Savings!$E$2</c:f>
              <c:strCache>
                <c:ptCount val="1"/>
                <c:pt idx="0">
                  <c:v>EE CO2 (Plastic Cup) kg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Savings!$A$3:$A$37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</c:numCache>
            </c:numRef>
          </c:xVal>
          <c:yVal>
            <c:numRef>
              <c:f>Savings!$E$3:$E$37</c:f>
              <c:numCache>
                <c:formatCode>General</c:formatCode>
                <c:ptCount val="35"/>
                <c:pt idx="0">
                  <c:v>3.5000000000000003E-2</c:v>
                </c:pt>
                <c:pt idx="1">
                  <c:v>3.5000000000000003E-2</c:v>
                </c:pt>
                <c:pt idx="2">
                  <c:v>3.5000000000000003E-2</c:v>
                </c:pt>
                <c:pt idx="3">
                  <c:v>3.5000000000000003E-2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3.5000000000000003E-2</c:v>
                </c:pt>
                <c:pt idx="7">
                  <c:v>3.5000000000000003E-2</c:v>
                </c:pt>
                <c:pt idx="8">
                  <c:v>3.5000000000000003E-2</c:v>
                </c:pt>
                <c:pt idx="9">
                  <c:v>3.5000000000000003E-2</c:v>
                </c:pt>
                <c:pt idx="10">
                  <c:v>3.5000000000000003E-2</c:v>
                </c:pt>
                <c:pt idx="11">
                  <c:v>3.5000000000000003E-2</c:v>
                </c:pt>
                <c:pt idx="12">
                  <c:v>3.5000000000000003E-2</c:v>
                </c:pt>
                <c:pt idx="13">
                  <c:v>3.5000000000000003E-2</c:v>
                </c:pt>
                <c:pt idx="14">
                  <c:v>3.5000000000000003E-2</c:v>
                </c:pt>
                <c:pt idx="15">
                  <c:v>3.5000000000000003E-2</c:v>
                </c:pt>
                <c:pt idx="16">
                  <c:v>3.5000000000000003E-2</c:v>
                </c:pt>
                <c:pt idx="17">
                  <c:v>3.5000000000000003E-2</c:v>
                </c:pt>
                <c:pt idx="18">
                  <c:v>3.5000000000000003E-2</c:v>
                </c:pt>
                <c:pt idx="19">
                  <c:v>3.5000000000000003E-2</c:v>
                </c:pt>
                <c:pt idx="20">
                  <c:v>3.5000000000000003E-2</c:v>
                </c:pt>
                <c:pt idx="21">
                  <c:v>3.5000000000000003E-2</c:v>
                </c:pt>
                <c:pt idx="22">
                  <c:v>3.5000000000000003E-2</c:v>
                </c:pt>
                <c:pt idx="23">
                  <c:v>3.5000000000000003E-2</c:v>
                </c:pt>
                <c:pt idx="24">
                  <c:v>3.5000000000000003E-2</c:v>
                </c:pt>
                <c:pt idx="25">
                  <c:v>3.5000000000000003E-2</c:v>
                </c:pt>
                <c:pt idx="26">
                  <c:v>3.5000000000000003E-2</c:v>
                </c:pt>
                <c:pt idx="27">
                  <c:v>3.5000000000000003E-2</c:v>
                </c:pt>
                <c:pt idx="28">
                  <c:v>3.5000000000000003E-2</c:v>
                </c:pt>
                <c:pt idx="29">
                  <c:v>3.5000000000000003E-2</c:v>
                </c:pt>
                <c:pt idx="30">
                  <c:v>3.5000000000000003E-2</c:v>
                </c:pt>
                <c:pt idx="31">
                  <c:v>3.5000000000000003E-2</c:v>
                </c:pt>
                <c:pt idx="32">
                  <c:v>3.5000000000000003E-2</c:v>
                </c:pt>
                <c:pt idx="33">
                  <c:v>3.5000000000000003E-2</c:v>
                </c:pt>
                <c:pt idx="34">
                  <c:v>3.5000000000000003E-2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Savings!$F$2</c:f>
              <c:strCache>
                <c:ptCount val="1"/>
                <c:pt idx="0">
                  <c:v>EE (Paper Cup) kWh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Savings!$A$3:$A$37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</c:numCache>
            </c:numRef>
          </c:xVal>
          <c:yVal>
            <c:numRef>
              <c:f>Savings!$F$3:$F$37</c:f>
              <c:numCache>
                <c:formatCode>General</c:formatCode>
                <c:ptCount val="35"/>
                <c:pt idx="0">
                  <c:v>0.26200000000000001</c:v>
                </c:pt>
                <c:pt idx="1">
                  <c:v>0.26200000000000001</c:v>
                </c:pt>
                <c:pt idx="2">
                  <c:v>0.26200000000000001</c:v>
                </c:pt>
                <c:pt idx="3">
                  <c:v>0.26200000000000001</c:v>
                </c:pt>
                <c:pt idx="4">
                  <c:v>0.26200000000000001</c:v>
                </c:pt>
                <c:pt idx="5">
                  <c:v>0.26200000000000001</c:v>
                </c:pt>
                <c:pt idx="6">
                  <c:v>0.26200000000000001</c:v>
                </c:pt>
                <c:pt idx="7">
                  <c:v>0.26200000000000001</c:v>
                </c:pt>
                <c:pt idx="8">
                  <c:v>0.26200000000000001</c:v>
                </c:pt>
                <c:pt idx="9">
                  <c:v>0.26200000000000001</c:v>
                </c:pt>
                <c:pt idx="10">
                  <c:v>0.26200000000000001</c:v>
                </c:pt>
                <c:pt idx="11">
                  <c:v>0.26200000000000001</c:v>
                </c:pt>
                <c:pt idx="12">
                  <c:v>0.26200000000000001</c:v>
                </c:pt>
                <c:pt idx="13">
                  <c:v>0.26200000000000001</c:v>
                </c:pt>
                <c:pt idx="14">
                  <c:v>0.26200000000000001</c:v>
                </c:pt>
                <c:pt idx="15">
                  <c:v>0.26200000000000001</c:v>
                </c:pt>
                <c:pt idx="16">
                  <c:v>0.26200000000000001</c:v>
                </c:pt>
                <c:pt idx="17">
                  <c:v>0.26200000000000001</c:v>
                </c:pt>
                <c:pt idx="18">
                  <c:v>0.26200000000000001</c:v>
                </c:pt>
                <c:pt idx="19">
                  <c:v>0.26200000000000001</c:v>
                </c:pt>
                <c:pt idx="20">
                  <c:v>0.26200000000000001</c:v>
                </c:pt>
                <c:pt idx="21">
                  <c:v>0.26200000000000001</c:v>
                </c:pt>
                <c:pt idx="22">
                  <c:v>0.26200000000000001</c:v>
                </c:pt>
                <c:pt idx="23">
                  <c:v>0.26200000000000001</c:v>
                </c:pt>
                <c:pt idx="24">
                  <c:v>0.26200000000000001</c:v>
                </c:pt>
                <c:pt idx="25">
                  <c:v>0.26200000000000001</c:v>
                </c:pt>
                <c:pt idx="26">
                  <c:v>0.26200000000000001</c:v>
                </c:pt>
                <c:pt idx="27">
                  <c:v>0.26200000000000001</c:v>
                </c:pt>
                <c:pt idx="28">
                  <c:v>0.26200000000000001</c:v>
                </c:pt>
                <c:pt idx="29">
                  <c:v>0.26200000000000001</c:v>
                </c:pt>
                <c:pt idx="30">
                  <c:v>0.26200000000000001</c:v>
                </c:pt>
                <c:pt idx="31">
                  <c:v>0.26200000000000001</c:v>
                </c:pt>
                <c:pt idx="32">
                  <c:v>0.26200000000000001</c:v>
                </c:pt>
                <c:pt idx="33">
                  <c:v>0.26200000000000001</c:v>
                </c:pt>
                <c:pt idx="34">
                  <c:v>0.26200000000000001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Savings!$G$2</c:f>
              <c:strCache>
                <c:ptCount val="1"/>
                <c:pt idx="0">
                  <c:v>EE CO2 (Paper Cup) kg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Savings!$A$3:$A$37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</c:numCache>
            </c:numRef>
          </c:xVal>
          <c:yVal>
            <c:numRef>
              <c:f>Savings!$G$3:$G$37</c:f>
              <c:numCache>
                <c:formatCode>General</c:formatCode>
                <c:ptCount val="35"/>
                <c:pt idx="0">
                  <c:v>5.0999999999999997E-2</c:v>
                </c:pt>
                <c:pt idx="1">
                  <c:v>5.0999999999999997E-2</c:v>
                </c:pt>
                <c:pt idx="2">
                  <c:v>5.0999999999999997E-2</c:v>
                </c:pt>
                <c:pt idx="3">
                  <c:v>5.0999999999999997E-2</c:v>
                </c:pt>
                <c:pt idx="4">
                  <c:v>5.0999999999999997E-2</c:v>
                </c:pt>
                <c:pt idx="5">
                  <c:v>5.0999999999999997E-2</c:v>
                </c:pt>
                <c:pt idx="6">
                  <c:v>5.0999999999999997E-2</c:v>
                </c:pt>
                <c:pt idx="7">
                  <c:v>5.0999999999999997E-2</c:v>
                </c:pt>
                <c:pt idx="8">
                  <c:v>5.0999999999999997E-2</c:v>
                </c:pt>
                <c:pt idx="9">
                  <c:v>5.0999999999999997E-2</c:v>
                </c:pt>
                <c:pt idx="10">
                  <c:v>5.0999999999999997E-2</c:v>
                </c:pt>
                <c:pt idx="11">
                  <c:v>5.0999999999999997E-2</c:v>
                </c:pt>
                <c:pt idx="12">
                  <c:v>5.0999999999999997E-2</c:v>
                </c:pt>
                <c:pt idx="13">
                  <c:v>5.0999999999999997E-2</c:v>
                </c:pt>
                <c:pt idx="14">
                  <c:v>5.0999999999999997E-2</c:v>
                </c:pt>
                <c:pt idx="15">
                  <c:v>5.0999999999999997E-2</c:v>
                </c:pt>
                <c:pt idx="16">
                  <c:v>5.0999999999999997E-2</c:v>
                </c:pt>
                <c:pt idx="17">
                  <c:v>5.0999999999999997E-2</c:v>
                </c:pt>
                <c:pt idx="18">
                  <c:v>5.0999999999999997E-2</c:v>
                </c:pt>
                <c:pt idx="19">
                  <c:v>5.0999999999999997E-2</c:v>
                </c:pt>
                <c:pt idx="20">
                  <c:v>5.0999999999999997E-2</c:v>
                </c:pt>
                <c:pt idx="21">
                  <c:v>5.0999999999999997E-2</c:v>
                </c:pt>
                <c:pt idx="22">
                  <c:v>5.0999999999999997E-2</c:v>
                </c:pt>
                <c:pt idx="23">
                  <c:v>5.0999999999999997E-2</c:v>
                </c:pt>
                <c:pt idx="24">
                  <c:v>5.0999999999999997E-2</c:v>
                </c:pt>
                <c:pt idx="25">
                  <c:v>5.0999999999999997E-2</c:v>
                </c:pt>
                <c:pt idx="26">
                  <c:v>5.0999999999999997E-2</c:v>
                </c:pt>
                <c:pt idx="27">
                  <c:v>5.0999999999999997E-2</c:v>
                </c:pt>
                <c:pt idx="28">
                  <c:v>5.0999999999999997E-2</c:v>
                </c:pt>
                <c:pt idx="29">
                  <c:v>5.0999999999999997E-2</c:v>
                </c:pt>
                <c:pt idx="30">
                  <c:v>5.0999999999999997E-2</c:v>
                </c:pt>
                <c:pt idx="31">
                  <c:v>5.0999999999999997E-2</c:v>
                </c:pt>
                <c:pt idx="32">
                  <c:v>5.0999999999999997E-2</c:v>
                </c:pt>
                <c:pt idx="33">
                  <c:v>5.0999999999999997E-2</c:v>
                </c:pt>
                <c:pt idx="34">
                  <c:v>5.0999999999999997E-2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213840"/>
        <c:axId val="670213448"/>
      </c:scatterChart>
      <c:valAx>
        <c:axId val="67021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13448"/>
        <c:crosses val="autoZero"/>
        <c:crossBetween val="midCat"/>
      </c:valAx>
      <c:valAx>
        <c:axId val="67021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13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531648</xdr:colOff>
      <xdr:row>9</xdr:row>
      <xdr:rowOff>5912</xdr:rowOff>
    </xdr:from>
    <xdr:to>
      <xdr:col>13</xdr:col>
      <xdr:colOff>1146175</xdr:colOff>
      <xdr:row>31</xdr:row>
      <xdr:rowOff>184150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75" zoomScaleNormal="75" workbookViewId="0">
      <selection activeCell="C17" sqref="C17"/>
    </sheetView>
  </sheetViews>
  <sheetFormatPr defaultRowHeight="15" x14ac:dyDescent="0.25"/>
  <cols>
    <col min="1" max="1" width="14.42578125" customWidth="1"/>
    <col min="2" max="2" width="29.140625" customWidth="1"/>
    <col min="3" max="3" width="23" customWidth="1"/>
    <col min="4" max="4" width="20.42578125" customWidth="1"/>
    <col min="5" max="5" width="21.85546875" customWidth="1"/>
    <col min="6" max="6" width="19.5703125" customWidth="1"/>
    <col min="7" max="7" width="21.28515625" customWidth="1"/>
    <col min="8" max="8" width="17.28515625" customWidth="1"/>
    <col min="10" max="10" width="12.42578125" customWidth="1"/>
    <col min="11" max="11" width="7.5703125" customWidth="1"/>
    <col min="12" max="12" width="12.42578125" customWidth="1"/>
    <col min="13" max="13" width="21.5703125" customWidth="1"/>
    <col min="14" max="14" width="22.85546875" customWidth="1"/>
  </cols>
  <sheetData>
    <row r="1" spans="1:18" x14ac:dyDescent="0.25">
      <c r="A1" s="2" t="s">
        <v>13</v>
      </c>
    </row>
    <row r="2" spans="1:18" x14ac:dyDescent="0.25">
      <c r="A2" s="5" t="s">
        <v>15</v>
      </c>
      <c r="B2" s="7" t="s">
        <v>16</v>
      </c>
      <c r="C2" s="7" t="s">
        <v>17</v>
      </c>
      <c r="D2" s="6" t="s">
        <v>23</v>
      </c>
      <c r="E2" s="6" t="s">
        <v>24</v>
      </c>
      <c r="F2" s="10" t="s">
        <v>25</v>
      </c>
      <c r="G2" s="10" t="s">
        <v>27</v>
      </c>
      <c r="M2" s="3"/>
      <c r="N2" s="3"/>
      <c r="O2" s="3"/>
      <c r="P2" s="3"/>
      <c r="Q2" s="3"/>
      <c r="R2" s="3"/>
    </row>
    <row r="3" spans="1:18" x14ac:dyDescent="0.25">
      <c r="A3" s="5">
        <v>1</v>
      </c>
      <c r="B3" s="7">
        <f>1.81/A3</f>
        <v>1.81</v>
      </c>
      <c r="C3" s="7">
        <f>0.509/A3</f>
        <v>0.50900000000000001</v>
      </c>
      <c r="D3" s="6">
        <f>J$7</f>
        <v>0.27300000000000002</v>
      </c>
      <c r="E3" s="6">
        <f>N$7</f>
        <v>3.5000000000000003E-2</v>
      </c>
      <c r="F3" s="10">
        <f>J$8</f>
        <v>0.26200000000000001</v>
      </c>
      <c r="G3" s="11">
        <f>N$8</f>
        <v>5.0999999999999997E-2</v>
      </c>
    </row>
    <row r="4" spans="1:18" x14ac:dyDescent="0.25">
      <c r="A4" s="5">
        <v>2</v>
      </c>
      <c r="B4" s="8">
        <f>1.81/A4</f>
        <v>0.90500000000000003</v>
      </c>
      <c r="C4" s="9">
        <f>0.509/A4</f>
        <v>0.2545</v>
      </c>
      <c r="D4" s="6">
        <f>J$7</f>
        <v>0.27300000000000002</v>
      </c>
      <c r="E4" s="6">
        <f>N$7</f>
        <v>3.5000000000000003E-2</v>
      </c>
      <c r="F4" s="10">
        <f>J$8</f>
        <v>0.26200000000000001</v>
      </c>
      <c r="G4" s="11">
        <f>N$8</f>
        <v>5.0999999999999997E-2</v>
      </c>
      <c r="K4" s="2" t="s">
        <v>14</v>
      </c>
    </row>
    <row r="5" spans="1:18" x14ac:dyDescent="0.25">
      <c r="A5" s="5">
        <v>3</v>
      </c>
      <c r="B5" s="8">
        <f>1.81/A5</f>
        <v>0.60333333333333339</v>
      </c>
      <c r="C5" s="9">
        <f>0.509/A5</f>
        <v>0.16966666666666666</v>
      </c>
      <c r="D5" s="6">
        <f>J$7</f>
        <v>0.27300000000000002</v>
      </c>
      <c r="E5" s="6">
        <f>N$7</f>
        <v>3.5000000000000003E-2</v>
      </c>
      <c r="F5" s="10">
        <f>J$8</f>
        <v>0.26200000000000001</v>
      </c>
      <c r="G5" s="11">
        <f>N$8</f>
        <v>5.0999999999999997E-2</v>
      </c>
      <c r="J5" t="s">
        <v>8</v>
      </c>
      <c r="L5" t="s">
        <v>12</v>
      </c>
      <c r="N5" t="s">
        <v>26</v>
      </c>
    </row>
    <row r="6" spans="1:18" x14ac:dyDescent="0.25">
      <c r="A6" s="5">
        <v>4</v>
      </c>
      <c r="B6" s="8">
        <f>1.81/A6</f>
        <v>0.45250000000000001</v>
      </c>
      <c r="C6" s="9">
        <f>0.509/A6</f>
        <v>0.12725</v>
      </c>
      <c r="D6" s="6">
        <f>J$7</f>
        <v>0.27300000000000002</v>
      </c>
      <c r="E6" s="6">
        <f>N$7</f>
        <v>3.5000000000000003E-2</v>
      </c>
      <c r="F6" s="10">
        <f>J$8</f>
        <v>0.26200000000000001</v>
      </c>
      <c r="G6" s="11">
        <f>N$8</f>
        <v>5.0999999999999997E-2</v>
      </c>
      <c r="I6" t="s">
        <v>5</v>
      </c>
      <c r="J6">
        <v>1.81</v>
      </c>
      <c r="K6" t="s">
        <v>11</v>
      </c>
      <c r="L6">
        <v>0.75</v>
      </c>
      <c r="M6" t="s">
        <v>9</v>
      </c>
      <c r="N6">
        <v>0.50900000000000001</v>
      </c>
    </row>
    <row r="7" spans="1:18" x14ac:dyDescent="0.25">
      <c r="A7" s="5">
        <v>5</v>
      </c>
      <c r="B7" s="8">
        <f>1.81/A7</f>
        <v>0.36199999999999999</v>
      </c>
      <c r="C7" s="9">
        <f>0.509/A7</f>
        <v>0.1018</v>
      </c>
      <c r="D7" s="6">
        <f>J$7</f>
        <v>0.27300000000000002</v>
      </c>
      <c r="E7" s="6">
        <f>N$7</f>
        <v>3.5000000000000003E-2</v>
      </c>
      <c r="F7" s="10">
        <f>J$8</f>
        <v>0.26200000000000001</v>
      </c>
      <c r="G7" s="11">
        <f>N$8</f>
        <v>5.0999999999999997E-2</v>
      </c>
      <c r="I7" t="s">
        <v>6</v>
      </c>
      <c r="J7">
        <v>0.27300000000000002</v>
      </c>
      <c r="K7" t="s">
        <v>11</v>
      </c>
      <c r="L7">
        <v>1.5</v>
      </c>
      <c r="M7" t="s">
        <v>10</v>
      </c>
      <c r="N7">
        <v>3.5000000000000003E-2</v>
      </c>
    </row>
    <row r="8" spans="1:18" x14ac:dyDescent="0.25">
      <c r="A8" s="5">
        <v>6</v>
      </c>
      <c r="B8" s="8">
        <f>1.81/A8</f>
        <v>0.30166666666666669</v>
      </c>
      <c r="C8" s="9">
        <f>0.509/A8</f>
        <v>8.483333333333333E-2</v>
      </c>
      <c r="D8" s="6">
        <f>J$7</f>
        <v>0.27300000000000002</v>
      </c>
      <c r="E8" s="6">
        <f>N$7</f>
        <v>3.5000000000000003E-2</v>
      </c>
      <c r="F8" s="10">
        <f>J$8</f>
        <v>0.26200000000000001</v>
      </c>
      <c r="G8" s="11">
        <f>N$8</f>
        <v>5.0999999999999997E-2</v>
      </c>
      <c r="I8" t="s">
        <v>7</v>
      </c>
      <c r="J8">
        <v>0.26200000000000001</v>
      </c>
      <c r="K8" t="s">
        <v>11</v>
      </c>
      <c r="L8" s="1">
        <v>1</v>
      </c>
      <c r="M8" t="s">
        <v>10</v>
      </c>
      <c r="N8">
        <v>5.0999999999999997E-2</v>
      </c>
    </row>
    <row r="9" spans="1:18" x14ac:dyDescent="0.25">
      <c r="A9" s="5">
        <v>7</v>
      </c>
      <c r="B9" s="8">
        <f>1.81/A9</f>
        <v>0.25857142857142856</v>
      </c>
      <c r="C9" s="9">
        <f>0.509/A9</f>
        <v>7.2714285714285717E-2</v>
      </c>
      <c r="D9" s="6">
        <f>J$7</f>
        <v>0.27300000000000002</v>
      </c>
      <c r="E9" s="6">
        <f>N$7</f>
        <v>3.5000000000000003E-2</v>
      </c>
      <c r="F9" s="10">
        <f>J$8</f>
        <v>0.26200000000000001</v>
      </c>
      <c r="G9" s="11">
        <f>N$8</f>
        <v>5.0999999999999997E-2</v>
      </c>
    </row>
    <row r="10" spans="1:18" x14ac:dyDescent="0.25">
      <c r="A10" s="5">
        <v>8</v>
      </c>
      <c r="B10" s="8">
        <f>1.81/A10</f>
        <v>0.22625000000000001</v>
      </c>
      <c r="C10" s="9">
        <f>0.509/A10</f>
        <v>6.3625000000000001E-2</v>
      </c>
      <c r="D10" s="6">
        <f>J$7</f>
        <v>0.27300000000000002</v>
      </c>
      <c r="E10" s="6">
        <f>N$7</f>
        <v>3.5000000000000003E-2</v>
      </c>
      <c r="F10" s="10">
        <f>J$8</f>
        <v>0.26200000000000001</v>
      </c>
      <c r="G10" s="11">
        <f>N$8</f>
        <v>5.0999999999999997E-2</v>
      </c>
    </row>
    <row r="11" spans="1:18" x14ac:dyDescent="0.25">
      <c r="A11" s="5">
        <v>9</v>
      </c>
      <c r="B11" s="8">
        <f>1.81/A11</f>
        <v>0.20111111111111113</v>
      </c>
      <c r="C11" s="9">
        <f>0.509/A11</f>
        <v>5.6555555555555553E-2</v>
      </c>
      <c r="D11" s="6">
        <f>J$7</f>
        <v>0.27300000000000002</v>
      </c>
      <c r="E11" s="6">
        <f>N$7</f>
        <v>3.5000000000000003E-2</v>
      </c>
      <c r="F11" s="10">
        <f>J$8</f>
        <v>0.26200000000000001</v>
      </c>
      <c r="G11" s="11">
        <f>N$8</f>
        <v>5.0999999999999997E-2</v>
      </c>
    </row>
    <row r="12" spans="1:18" x14ac:dyDescent="0.25">
      <c r="A12" s="5">
        <v>10</v>
      </c>
      <c r="B12" s="8">
        <f>1.81/A12</f>
        <v>0.18099999999999999</v>
      </c>
      <c r="C12" s="9">
        <f>0.509/A12</f>
        <v>5.0900000000000001E-2</v>
      </c>
      <c r="D12" s="6">
        <f>J$7</f>
        <v>0.27300000000000002</v>
      </c>
      <c r="E12" s="6">
        <f>N$7</f>
        <v>3.5000000000000003E-2</v>
      </c>
      <c r="F12" s="10">
        <f>J$8</f>
        <v>0.26200000000000001</v>
      </c>
      <c r="G12" s="11">
        <f>N$8</f>
        <v>5.0999999999999997E-2</v>
      </c>
    </row>
    <row r="13" spans="1:18" x14ac:dyDescent="0.25">
      <c r="A13" s="5">
        <v>11</v>
      </c>
      <c r="B13" s="8">
        <f>1.81/A13</f>
        <v>0.16454545454545455</v>
      </c>
      <c r="C13" s="9">
        <f>0.509/A13</f>
        <v>4.6272727272727271E-2</v>
      </c>
      <c r="D13" s="6">
        <f>J$7</f>
        <v>0.27300000000000002</v>
      </c>
      <c r="E13" s="6">
        <f>N$7</f>
        <v>3.5000000000000003E-2</v>
      </c>
      <c r="F13" s="10">
        <f>J$8</f>
        <v>0.26200000000000001</v>
      </c>
      <c r="G13" s="11">
        <f>N$8</f>
        <v>5.0999999999999997E-2</v>
      </c>
    </row>
    <row r="14" spans="1:18" x14ac:dyDescent="0.25">
      <c r="A14" s="5">
        <v>12</v>
      </c>
      <c r="B14" s="8">
        <f>1.81/A14</f>
        <v>0.15083333333333335</v>
      </c>
      <c r="C14" s="9">
        <f>0.509/A14</f>
        <v>4.2416666666666665E-2</v>
      </c>
      <c r="D14" s="6">
        <f>J$7</f>
        <v>0.27300000000000002</v>
      </c>
      <c r="E14" s="6">
        <f>N$7</f>
        <v>3.5000000000000003E-2</v>
      </c>
      <c r="F14" s="10">
        <f>J$8</f>
        <v>0.26200000000000001</v>
      </c>
      <c r="G14" s="11">
        <f>N$8</f>
        <v>5.0999999999999997E-2</v>
      </c>
    </row>
    <row r="15" spans="1:18" x14ac:dyDescent="0.25">
      <c r="A15" s="5">
        <v>13</v>
      </c>
      <c r="B15" s="8">
        <f>1.81/A15</f>
        <v>0.13923076923076924</v>
      </c>
      <c r="C15" s="9">
        <f>0.509/A15</f>
        <v>3.9153846153846157E-2</v>
      </c>
      <c r="D15" s="6">
        <f>J$7</f>
        <v>0.27300000000000002</v>
      </c>
      <c r="E15" s="6">
        <f>N$7</f>
        <v>3.5000000000000003E-2</v>
      </c>
      <c r="F15" s="10">
        <f>J$8</f>
        <v>0.26200000000000001</v>
      </c>
      <c r="G15" s="11">
        <f>N$8</f>
        <v>5.0999999999999997E-2</v>
      </c>
    </row>
    <row r="16" spans="1:18" x14ac:dyDescent="0.25">
      <c r="A16" s="5">
        <v>14</v>
      </c>
      <c r="B16" s="8">
        <f>1.81/A16</f>
        <v>0.12928571428571428</v>
      </c>
      <c r="C16" s="9">
        <f>0.509/A16</f>
        <v>3.6357142857142859E-2</v>
      </c>
      <c r="D16" s="6">
        <f>J$7</f>
        <v>0.27300000000000002</v>
      </c>
      <c r="E16" s="6">
        <f>N$7</f>
        <v>3.5000000000000003E-2</v>
      </c>
      <c r="F16" s="10">
        <f>J$8</f>
        <v>0.26200000000000001</v>
      </c>
      <c r="G16" s="11">
        <f>N$8</f>
        <v>5.0999999999999997E-2</v>
      </c>
    </row>
    <row r="17" spans="1:7" x14ac:dyDescent="0.25">
      <c r="A17" s="5">
        <v>15</v>
      </c>
      <c r="B17" s="8">
        <f>1.81/A17</f>
        <v>0.12066666666666667</v>
      </c>
      <c r="C17" s="9">
        <f>0.509/A17</f>
        <v>3.3933333333333336E-2</v>
      </c>
      <c r="D17" s="6">
        <f>J$7</f>
        <v>0.27300000000000002</v>
      </c>
      <c r="E17" s="6">
        <f>N$7</f>
        <v>3.5000000000000003E-2</v>
      </c>
      <c r="F17" s="10">
        <f>J$8</f>
        <v>0.26200000000000001</v>
      </c>
      <c r="G17" s="11">
        <f>N$8</f>
        <v>5.0999999999999997E-2</v>
      </c>
    </row>
    <row r="18" spans="1:7" x14ac:dyDescent="0.25">
      <c r="A18" s="5">
        <v>16</v>
      </c>
      <c r="B18" s="8">
        <f>1.81/A18</f>
        <v>0.113125</v>
      </c>
      <c r="C18" s="9">
        <f>0.509/A18</f>
        <v>3.18125E-2</v>
      </c>
      <c r="D18" s="6">
        <f>J$7</f>
        <v>0.27300000000000002</v>
      </c>
      <c r="E18" s="6">
        <f>N$7</f>
        <v>3.5000000000000003E-2</v>
      </c>
      <c r="F18" s="10">
        <f>J$8</f>
        <v>0.26200000000000001</v>
      </c>
      <c r="G18" s="11">
        <f>N$8</f>
        <v>5.0999999999999997E-2</v>
      </c>
    </row>
    <row r="19" spans="1:7" x14ac:dyDescent="0.25">
      <c r="A19" s="5">
        <v>18</v>
      </c>
      <c r="B19" s="8">
        <f>1.81/A19</f>
        <v>0.10055555555555556</v>
      </c>
      <c r="C19" s="9">
        <f>0.509/A19</f>
        <v>2.8277777777777777E-2</v>
      </c>
      <c r="D19" s="6">
        <f>J$7</f>
        <v>0.27300000000000002</v>
      </c>
      <c r="E19" s="6">
        <f>N$7</f>
        <v>3.5000000000000003E-2</v>
      </c>
      <c r="F19" s="10">
        <f>J$8</f>
        <v>0.26200000000000001</v>
      </c>
      <c r="G19" s="11">
        <f>N$8</f>
        <v>5.0999999999999997E-2</v>
      </c>
    </row>
    <row r="20" spans="1:7" x14ac:dyDescent="0.25">
      <c r="A20" s="5">
        <v>19</v>
      </c>
      <c r="B20" s="8">
        <f>1.81/A20</f>
        <v>9.5263157894736841E-2</v>
      </c>
      <c r="C20" s="9">
        <f>0.509/A20</f>
        <v>2.6789473684210526E-2</v>
      </c>
      <c r="D20" s="6">
        <f>J$7</f>
        <v>0.27300000000000002</v>
      </c>
      <c r="E20" s="6">
        <f>N$7</f>
        <v>3.5000000000000003E-2</v>
      </c>
      <c r="F20" s="10">
        <f>J$8</f>
        <v>0.26200000000000001</v>
      </c>
      <c r="G20" s="11">
        <f>N$8</f>
        <v>5.0999999999999997E-2</v>
      </c>
    </row>
    <row r="21" spans="1:7" x14ac:dyDescent="0.25">
      <c r="A21" s="5">
        <v>20</v>
      </c>
      <c r="B21" s="8">
        <f>1.81/A21</f>
        <v>9.0499999999999997E-2</v>
      </c>
      <c r="C21" s="9">
        <f>0.509/A21</f>
        <v>2.545E-2</v>
      </c>
      <c r="D21" s="6">
        <f>J$7</f>
        <v>0.27300000000000002</v>
      </c>
      <c r="E21" s="6">
        <f>N$7</f>
        <v>3.5000000000000003E-2</v>
      </c>
      <c r="F21" s="10">
        <f>J$8</f>
        <v>0.26200000000000001</v>
      </c>
      <c r="G21" s="11">
        <f>N$8</f>
        <v>5.0999999999999997E-2</v>
      </c>
    </row>
    <row r="22" spans="1:7" x14ac:dyDescent="0.25">
      <c r="A22" s="5">
        <v>21</v>
      </c>
      <c r="B22" s="8">
        <f>1.81/A22</f>
        <v>8.6190476190476192E-2</v>
      </c>
      <c r="C22" s="9">
        <f>0.509/A22</f>
        <v>2.4238095238095239E-2</v>
      </c>
      <c r="D22" s="6">
        <f>J$7</f>
        <v>0.27300000000000002</v>
      </c>
      <c r="E22" s="6">
        <f>N$7</f>
        <v>3.5000000000000003E-2</v>
      </c>
      <c r="F22" s="10">
        <f>J$8</f>
        <v>0.26200000000000001</v>
      </c>
      <c r="G22" s="11">
        <f>N$8</f>
        <v>5.0999999999999997E-2</v>
      </c>
    </row>
    <row r="23" spans="1:7" x14ac:dyDescent="0.25">
      <c r="A23" s="5">
        <v>22</v>
      </c>
      <c r="B23" s="8">
        <f>1.81/A23</f>
        <v>8.2272727272727275E-2</v>
      </c>
      <c r="C23" s="9">
        <f>0.509/A23</f>
        <v>2.3136363636363635E-2</v>
      </c>
      <c r="D23" s="6">
        <f>J$7</f>
        <v>0.27300000000000002</v>
      </c>
      <c r="E23" s="6">
        <f>N$7</f>
        <v>3.5000000000000003E-2</v>
      </c>
      <c r="F23" s="10">
        <f>J$8</f>
        <v>0.26200000000000001</v>
      </c>
      <c r="G23" s="11">
        <f>N$8</f>
        <v>5.0999999999999997E-2</v>
      </c>
    </row>
    <row r="24" spans="1:7" x14ac:dyDescent="0.25">
      <c r="A24" s="5">
        <v>24</v>
      </c>
      <c r="B24" s="8">
        <f>1.81/A24</f>
        <v>7.5416666666666674E-2</v>
      </c>
      <c r="C24" s="9">
        <f>0.509/A24</f>
        <v>2.1208333333333333E-2</v>
      </c>
      <c r="D24" s="6">
        <f>J$7</f>
        <v>0.27300000000000002</v>
      </c>
      <c r="E24" s="6">
        <f>N$7</f>
        <v>3.5000000000000003E-2</v>
      </c>
      <c r="F24" s="10">
        <f>J$8</f>
        <v>0.26200000000000001</v>
      </c>
      <c r="G24" s="11">
        <f>N$8</f>
        <v>5.0999999999999997E-2</v>
      </c>
    </row>
    <row r="25" spans="1:7" x14ac:dyDescent="0.25">
      <c r="A25" s="5">
        <v>25</v>
      </c>
      <c r="B25" s="8">
        <f>1.81/A25</f>
        <v>7.2400000000000006E-2</v>
      </c>
      <c r="C25" s="9">
        <f>0.509/A25</f>
        <v>2.036E-2</v>
      </c>
      <c r="D25" s="6">
        <f>J$7</f>
        <v>0.27300000000000002</v>
      </c>
      <c r="E25" s="6">
        <f>N$7</f>
        <v>3.5000000000000003E-2</v>
      </c>
      <c r="F25" s="10">
        <f>J$8</f>
        <v>0.26200000000000001</v>
      </c>
      <c r="G25" s="11">
        <f>N$8</f>
        <v>5.0999999999999997E-2</v>
      </c>
    </row>
    <row r="26" spans="1:7" x14ac:dyDescent="0.25">
      <c r="A26" s="5">
        <v>26</v>
      </c>
      <c r="B26" s="8">
        <f>1.81/A26</f>
        <v>6.9615384615384621E-2</v>
      </c>
      <c r="C26" s="9">
        <f>0.509/A26</f>
        <v>1.9576923076923079E-2</v>
      </c>
      <c r="D26" s="6">
        <f>J$7</f>
        <v>0.27300000000000002</v>
      </c>
      <c r="E26" s="6">
        <f>N$7</f>
        <v>3.5000000000000003E-2</v>
      </c>
      <c r="F26" s="10">
        <f>J$8</f>
        <v>0.26200000000000001</v>
      </c>
      <c r="G26" s="11">
        <f>N$8</f>
        <v>5.0999999999999997E-2</v>
      </c>
    </row>
    <row r="27" spans="1:7" x14ac:dyDescent="0.25">
      <c r="A27" s="5">
        <v>27</v>
      </c>
      <c r="B27" s="8">
        <f>1.81/A27</f>
        <v>6.7037037037037034E-2</v>
      </c>
      <c r="C27" s="9">
        <f>0.509/A27</f>
        <v>1.8851851851851852E-2</v>
      </c>
      <c r="D27" s="6">
        <f>J$7</f>
        <v>0.27300000000000002</v>
      </c>
      <c r="E27" s="6">
        <f>N$7</f>
        <v>3.5000000000000003E-2</v>
      </c>
      <c r="F27" s="10">
        <f>J$8</f>
        <v>0.26200000000000001</v>
      </c>
      <c r="G27" s="11">
        <f>N$8</f>
        <v>5.0999999999999997E-2</v>
      </c>
    </row>
    <row r="28" spans="1:7" x14ac:dyDescent="0.25">
      <c r="A28" s="5">
        <v>28</v>
      </c>
      <c r="B28" s="8">
        <f>1.81/A28</f>
        <v>6.4642857142857141E-2</v>
      </c>
      <c r="C28" s="9">
        <f>0.509/A28</f>
        <v>1.8178571428571429E-2</v>
      </c>
      <c r="D28" s="6">
        <f>J$7</f>
        <v>0.27300000000000002</v>
      </c>
      <c r="E28" s="6">
        <f>N$7</f>
        <v>3.5000000000000003E-2</v>
      </c>
      <c r="F28" s="10">
        <f>J$8</f>
        <v>0.26200000000000001</v>
      </c>
      <c r="G28" s="11">
        <f>N$8</f>
        <v>5.0999999999999997E-2</v>
      </c>
    </row>
    <row r="29" spans="1:7" x14ac:dyDescent="0.25">
      <c r="A29" s="5">
        <v>29</v>
      </c>
      <c r="B29" s="8">
        <f>1.81/A29</f>
        <v>6.241379310344828E-2</v>
      </c>
      <c r="C29" s="9">
        <f>0.509/A29</f>
        <v>1.7551724137931036E-2</v>
      </c>
      <c r="D29" s="6">
        <f>J$7</f>
        <v>0.27300000000000002</v>
      </c>
      <c r="E29" s="6">
        <f>N$7</f>
        <v>3.5000000000000003E-2</v>
      </c>
      <c r="F29" s="10">
        <f>J$8</f>
        <v>0.26200000000000001</v>
      </c>
      <c r="G29" s="11">
        <f>N$8</f>
        <v>5.0999999999999997E-2</v>
      </c>
    </row>
    <row r="30" spans="1:7" x14ac:dyDescent="0.25">
      <c r="A30" s="5">
        <v>30</v>
      </c>
      <c r="B30" s="8">
        <f>1.81/A30</f>
        <v>6.0333333333333336E-2</v>
      </c>
      <c r="C30" s="9">
        <f>0.509/A30</f>
        <v>1.6966666666666668E-2</v>
      </c>
      <c r="D30" s="6">
        <f>J$7</f>
        <v>0.27300000000000002</v>
      </c>
      <c r="E30" s="6">
        <f>N$7</f>
        <v>3.5000000000000003E-2</v>
      </c>
      <c r="F30" s="10">
        <f>J$8</f>
        <v>0.26200000000000001</v>
      </c>
      <c r="G30" s="11">
        <f>N$8</f>
        <v>5.0999999999999997E-2</v>
      </c>
    </row>
    <row r="31" spans="1:7" x14ac:dyDescent="0.25">
      <c r="A31" s="5">
        <v>31</v>
      </c>
      <c r="B31" s="8">
        <f>1.81/A31</f>
        <v>5.8387096774193549E-2</v>
      </c>
      <c r="C31" s="9">
        <f>0.509/A31</f>
        <v>1.6419354838709679E-2</v>
      </c>
      <c r="D31" s="6">
        <f>J$7</f>
        <v>0.27300000000000002</v>
      </c>
      <c r="E31" s="6">
        <f>N$7</f>
        <v>3.5000000000000003E-2</v>
      </c>
      <c r="F31" s="10">
        <f>J$8</f>
        <v>0.26200000000000001</v>
      </c>
      <c r="G31" s="11">
        <f>N$8</f>
        <v>5.0999999999999997E-2</v>
      </c>
    </row>
    <row r="32" spans="1:7" x14ac:dyDescent="0.25">
      <c r="A32" s="5">
        <v>32</v>
      </c>
      <c r="B32" s="8">
        <f>1.81/A32</f>
        <v>5.6562500000000002E-2</v>
      </c>
      <c r="C32" s="9">
        <f>0.509/A32</f>
        <v>1.590625E-2</v>
      </c>
      <c r="D32" s="6">
        <f>J$7</f>
        <v>0.27300000000000002</v>
      </c>
      <c r="E32" s="6">
        <f>N$7</f>
        <v>3.5000000000000003E-2</v>
      </c>
      <c r="F32" s="10">
        <f>J$8</f>
        <v>0.26200000000000001</v>
      </c>
      <c r="G32" s="11">
        <f>N$8</f>
        <v>5.0999999999999997E-2</v>
      </c>
    </row>
    <row r="33" spans="1:7" x14ac:dyDescent="0.25">
      <c r="A33" s="5">
        <v>33</v>
      </c>
      <c r="B33" s="8">
        <f>1.81/A33</f>
        <v>5.4848484848484848E-2</v>
      </c>
      <c r="C33" s="9">
        <f>0.509/A33</f>
        <v>1.5424242424242424E-2</v>
      </c>
      <c r="D33" s="6">
        <f>J$7</f>
        <v>0.27300000000000002</v>
      </c>
      <c r="E33" s="6">
        <f>N$7</f>
        <v>3.5000000000000003E-2</v>
      </c>
      <c r="F33" s="10">
        <f>J$8</f>
        <v>0.26200000000000001</v>
      </c>
      <c r="G33" s="11">
        <f>N$8</f>
        <v>5.0999999999999997E-2</v>
      </c>
    </row>
    <row r="34" spans="1:7" x14ac:dyDescent="0.25">
      <c r="A34" s="5">
        <v>34</v>
      </c>
      <c r="B34" s="8">
        <f>1.81/A34</f>
        <v>5.3235294117647061E-2</v>
      </c>
      <c r="C34" s="9">
        <f>0.509/A34</f>
        <v>1.4970588235294117E-2</v>
      </c>
      <c r="D34" s="6">
        <f>J$7</f>
        <v>0.27300000000000002</v>
      </c>
      <c r="E34" s="6">
        <f>N$7</f>
        <v>3.5000000000000003E-2</v>
      </c>
      <c r="F34" s="10">
        <f>J$8</f>
        <v>0.26200000000000001</v>
      </c>
      <c r="G34" s="11">
        <f>N$8</f>
        <v>5.0999999999999997E-2</v>
      </c>
    </row>
    <row r="35" spans="1:7" x14ac:dyDescent="0.25">
      <c r="A35" s="5">
        <v>35</v>
      </c>
      <c r="B35" s="8">
        <f>1.81/A35</f>
        <v>5.1714285714285713E-2</v>
      </c>
      <c r="C35" s="9">
        <f>0.509/A35</f>
        <v>1.4542857142857144E-2</v>
      </c>
      <c r="D35" s="6">
        <f>J$7</f>
        <v>0.27300000000000002</v>
      </c>
      <c r="E35" s="6">
        <f>N$7</f>
        <v>3.5000000000000003E-2</v>
      </c>
      <c r="F35" s="10">
        <f>J$8</f>
        <v>0.26200000000000001</v>
      </c>
      <c r="G35" s="11">
        <f>N$8</f>
        <v>5.0999999999999997E-2</v>
      </c>
    </row>
    <row r="36" spans="1:7" x14ac:dyDescent="0.25">
      <c r="A36" s="5">
        <v>36</v>
      </c>
      <c r="B36" s="8">
        <f>1.81/A36</f>
        <v>5.0277777777777782E-2</v>
      </c>
      <c r="C36" s="9">
        <f>0.509/A36</f>
        <v>1.4138888888888888E-2</v>
      </c>
      <c r="D36" s="6">
        <f>J$7</f>
        <v>0.27300000000000002</v>
      </c>
      <c r="E36" s="6">
        <f>N$7</f>
        <v>3.5000000000000003E-2</v>
      </c>
      <c r="F36" s="10">
        <f>J$8</f>
        <v>0.26200000000000001</v>
      </c>
      <c r="G36" s="11">
        <f>N$8</f>
        <v>5.0999999999999997E-2</v>
      </c>
    </row>
    <row r="37" spans="1:7" x14ac:dyDescent="0.25">
      <c r="A37" s="5">
        <v>37</v>
      </c>
      <c r="B37" s="8">
        <f>1.81/A37</f>
        <v>4.8918918918918919E-2</v>
      </c>
      <c r="C37" s="9">
        <f>0.509/A37</f>
        <v>1.3756756756756756E-2</v>
      </c>
      <c r="D37" s="6">
        <f>J$7</f>
        <v>0.27300000000000002</v>
      </c>
      <c r="E37" s="6">
        <f>N$7</f>
        <v>3.5000000000000003E-2</v>
      </c>
      <c r="F37" s="10">
        <f>J$8</f>
        <v>0.26200000000000001</v>
      </c>
      <c r="G37" s="11">
        <f>N$8</f>
        <v>5.0999999999999997E-2</v>
      </c>
    </row>
  </sheetData>
  <mergeCells count="1">
    <mergeCell ref="M2:R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I18" sqref="I18"/>
    </sheetView>
  </sheetViews>
  <sheetFormatPr defaultRowHeight="15" x14ac:dyDescent="0.25"/>
  <cols>
    <col min="1" max="1" width="15.140625" customWidth="1"/>
    <col min="2" max="2" width="10.7109375" customWidth="1"/>
    <col min="3" max="3" width="11.5703125" customWidth="1"/>
    <col min="4" max="4" width="20.140625" customWidth="1"/>
    <col min="5" max="5" width="24.42578125" customWidth="1"/>
    <col min="9" max="9" width="26.5703125" customWidth="1"/>
  </cols>
  <sheetData>
    <row r="2" spans="1:9" x14ac:dyDescent="0.25">
      <c r="A2" t="s">
        <v>0</v>
      </c>
      <c r="B2">
        <v>1.81</v>
      </c>
      <c r="C2" t="s">
        <v>3</v>
      </c>
      <c r="D2">
        <v>0.50900000000000001</v>
      </c>
      <c r="E2" t="s">
        <v>4</v>
      </c>
    </row>
    <row r="3" spans="1:9" x14ac:dyDescent="0.25">
      <c r="A3" t="s">
        <v>1</v>
      </c>
      <c r="B3">
        <v>0.26200000000000001</v>
      </c>
      <c r="C3" t="s">
        <v>3</v>
      </c>
      <c r="D3">
        <v>5.0999999999999997E-2</v>
      </c>
      <c r="E3" t="s">
        <v>4</v>
      </c>
    </row>
    <row r="4" spans="1:9" x14ac:dyDescent="0.25">
      <c r="A4" t="s">
        <v>2</v>
      </c>
      <c r="B4">
        <v>0.27300000000000002</v>
      </c>
      <c r="C4" t="s">
        <v>3</v>
      </c>
      <c r="D4">
        <v>3.5000000000000003E-2</v>
      </c>
      <c r="E4" t="s">
        <v>4</v>
      </c>
    </row>
    <row r="6" spans="1:9" x14ac:dyDescent="0.25">
      <c r="C6" s="2" t="s">
        <v>19</v>
      </c>
      <c r="D6" s="2"/>
      <c r="G6" s="4" t="s">
        <v>28</v>
      </c>
      <c r="H6" s="4"/>
      <c r="I6" s="4"/>
    </row>
    <row r="7" spans="1:9" x14ac:dyDescent="0.25">
      <c r="B7" t="s">
        <v>20</v>
      </c>
      <c r="C7" t="s">
        <v>21</v>
      </c>
      <c r="D7" t="s">
        <v>22</v>
      </c>
      <c r="E7" t="s">
        <v>11</v>
      </c>
      <c r="G7" s="4"/>
      <c r="H7" s="4"/>
      <c r="I7" s="4"/>
    </row>
    <row r="8" spans="1:9" x14ac:dyDescent="0.25">
      <c r="A8" t="s">
        <v>18</v>
      </c>
      <c r="B8">
        <v>60</v>
      </c>
      <c r="C8">
        <v>168</v>
      </c>
      <c r="D8">
        <f>B8*C8</f>
        <v>10080</v>
      </c>
      <c r="E8">
        <f>D8/1000</f>
        <v>10.08</v>
      </c>
      <c r="G8" s="4"/>
      <c r="H8" s="4"/>
      <c r="I8" s="4"/>
    </row>
  </sheetData>
  <mergeCells count="1">
    <mergeCell ref="G6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Savings</vt:lpstr>
      <vt:lpstr>Slogan</vt:lpstr>
    </vt:vector>
  </TitlesOfParts>
  <Company>Humboldt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ah2402</dc:creator>
  <cp:lastModifiedBy>ah2402</cp:lastModifiedBy>
  <dcterms:created xsi:type="dcterms:W3CDTF">2016-12-06T05:52:06Z</dcterms:created>
  <dcterms:modified xsi:type="dcterms:W3CDTF">2016-12-08T00:44:03Z</dcterms:modified>
</cp:coreProperties>
</file>