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ENGR215\"/>
    </mc:Choice>
  </mc:AlternateContent>
  <bookViews>
    <workbookView xWindow="0" yWindow="0" windowWidth="21600" windowHeight="9600"/>
  </bookViews>
  <sheets>
    <sheet name="Stacked Bar Chart" sheetId="3" r:id="rId1"/>
    <sheet name="Top 10 +choice" sheetId="1" r:id="rId2"/>
    <sheet name="additional data" sheetId="2" r:id="rId3"/>
  </sheets>
  <definedNames>
    <definedName name="companies">'additional data'!$B$5:$B$52</definedName>
    <definedName name="summary" localSheetId="1">'Top 10 +choice'!$A$1:$E$15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6" i="1"/>
  <c r="C16" i="1"/>
  <c r="C17" i="1" s="1"/>
  <c r="B16" i="1"/>
  <c r="D16" i="1" s="1"/>
  <c r="D17" i="1" s="1"/>
  <c r="E7" i="1"/>
  <c r="E8" i="1"/>
  <c r="E9" i="1"/>
  <c r="E10" i="1"/>
  <c r="E11" i="1"/>
  <c r="E12" i="1"/>
  <c r="E13" i="1"/>
  <c r="E14" i="1"/>
  <c r="E15" i="1"/>
  <c r="E6" i="1"/>
  <c r="B17" i="1" l="1"/>
  <c r="E16" i="1"/>
</calcChain>
</file>

<file path=xl/connections.xml><?xml version="1.0" encoding="utf-8"?>
<connections xmlns="http://schemas.openxmlformats.org/spreadsheetml/2006/main">
  <connection id="1" name="Connection" type="4" refreshedVersion="6" background="1" saveData="1">
    <webPr sourceData="1" parsePre="1" consecutive="1" xl2000="1" url="https://www.eia.gov/petroleum/imports/companylevel/summary.php" htmlTables="1"/>
  </connection>
</connections>
</file>

<file path=xl/sharedStrings.xml><?xml version="1.0" encoding="utf-8"?>
<sst xmlns="http://schemas.openxmlformats.org/spreadsheetml/2006/main" count="67" uniqueCount="66">
  <si>
    <t>Company</t>
  </si>
  <si>
    <t>Total</t>
  </si>
  <si>
    <t>Persian Gulf</t>
  </si>
  <si>
    <t>% Persian Gulf</t>
  </si>
  <si>
    <t>AMERICAN REFINING GROUP INC</t>
  </si>
  <si>
    <t>ASTRA OIL CO LLC</t>
  </si>
  <si>
    <t>ATLANTIC TRADING &amp; MARKETING</t>
  </si>
  <si>
    <t>AXEON SPECIALTY PRODUCTS LLC</t>
  </si>
  <si>
    <t>BP PRODUCTS NORTH AMERICA INC</t>
  </si>
  <si>
    <t>BP WEST COAST PRODUCTS LLC</t>
  </si>
  <si>
    <t>CALUMET MONTANA REFINING LLC</t>
  </si>
  <si>
    <t>CALUMET SPECIALTY PRODTS PTNRS</t>
  </si>
  <si>
    <t>CANADA IMPERIAL OIL LTD</t>
  </si>
  <si>
    <t>CENOVUS ENERGY MKTG SVCS LTD</t>
  </si>
  <si>
    <t>CHEVRON USA INC</t>
  </si>
  <si>
    <t>CHS INC</t>
  </si>
  <si>
    <t>CHS MCPHERSON REFINERY INC</t>
  </si>
  <si>
    <t>CITGO PETROLEUM CORP</t>
  </si>
  <si>
    <t>ELBOW RIVER MARKETING USA LTD</t>
  </si>
  <si>
    <t>ERGON OIL PURCHASING INC</t>
  </si>
  <si>
    <t>EXXONMOBIL OIL CORP</t>
  </si>
  <si>
    <t>FLINT HILLS RESOURCES LP</t>
  </si>
  <si>
    <t>GLOBAL CO LLC</t>
  </si>
  <si>
    <t>HIGH SIERRA CRUDE OIL &amp; MKTG</t>
  </si>
  <si>
    <t>HOLLYFRONTIER REFINING MKTG</t>
  </si>
  <si>
    <t>HOUSTON REFINING LP</t>
  </si>
  <si>
    <t>HUNT CRUDE OIL SUPPLY CO</t>
  </si>
  <si>
    <t>HUSKY MARKETING &amp; SUPPLY CO</t>
  </si>
  <si>
    <t>KOCH SUPPLY TRADING LP</t>
  </si>
  <si>
    <t>LUKOIL PAN-AMERICAS LLC</t>
  </si>
  <si>
    <t>MACQUARIE ENERGY NORTH AMERICA TRAD</t>
  </si>
  <si>
    <t>MARATHON PETROLEUM CO LLC</t>
  </si>
  <si>
    <t>MEG ENERGY US INC</t>
  </si>
  <si>
    <t>MERCURIA CANADA COMMODITIES CORP</t>
  </si>
  <si>
    <t>MONROE ENERGY LLC</t>
  </si>
  <si>
    <t>MOTIVA ENTERPRISES LLC</t>
  </si>
  <si>
    <t>NORTHERN TIER ENERGY CO</t>
  </si>
  <si>
    <t>PAR HAWAII REFINING LLC</t>
  </si>
  <si>
    <t>PAULSBORO REFINING CO LLC</t>
  </si>
  <si>
    <t>PDV MIDWEST REFINING LLC</t>
  </si>
  <si>
    <t>PETROCHINA INTL AMERICA INC</t>
  </si>
  <si>
    <t>PHILADELPHIA ENERGY SOLUTIONS</t>
  </si>
  <si>
    <t>PHILLIPS 66 CO</t>
  </si>
  <si>
    <t>PLAINS MARKETING LP</t>
  </si>
  <si>
    <t>PLAINS MIDSTREAM CANADA ULC</t>
  </si>
  <si>
    <t>SHELL OIL CO DEER PARK</t>
  </si>
  <si>
    <t>SHELL OIL PRODUCTS US</t>
  </si>
  <si>
    <t>SHELL US TRADING CO</t>
  </si>
  <si>
    <t>SINCLAIR OIL CORP</t>
  </si>
  <si>
    <t>STATOIL MKTG &amp; TRDG US INC</t>
  </si>
  <si>
    <t>SUNCOR ENERGY USA INC</t>
  </si>
  <si>
    <t>TAUBER OIL CO</t>
  </si>
  <si>
    <t>TESORO CORP</t>
  </si>
  <si>
    <t>TIDAL ENERGY MARKETING INC</t>
  </si>
  <si>
    <t>TIDAL ENERGY MARKETING US LLC</t>
  </si>
  <si>
    <t>TOTAL PETROCHEMICALS &amp; REFINING USA</t>
  </si>
  <si>
    <t>TRAFIGURA AG</t>
  </si>
  <si>
    <t>UNITED REFINING CO</t>
  </si>
  <si>
    <t>US OIL &amp; REFINING CO</t>
  </si>
  <si>
    <t>VALERO MARKETING &amp; SUPPLY CO</t>
  </si>
  <si>
    <t>VITOL INC</t>
  </si>
  <si>
    <t>WORLD FUEL SERVICES INC</t>
  </si>
  <si>
    <t>Crude Oil Imports From Persian Gulf January - June 2016</t>
  </si>
  <si>
    <t>(Thousand Barrels)</t>
  </si>
  <si>
    <t>Totals</t>
  </si>
  <si>
    <t>Non-Gulf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</si>
</sst>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1" tint="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9" fontId="0" fillId="0" borderId="0" xfId="0" applyNumberFormat="1"/>
    <xf numFmtId="0" fontId="0" fillId="0" borderId="1" xfId="0" applyBorder="1"/>
    <xf numFmtId="3" fontId="0" fillId="0" borderId="2" xfId="0" applyNumberFormat="1" applyBorder="1"/>
    <xf numFmtId="168" fontId="0" fillId="0" borderId="3" xfId="0" applyNumberFormat="1" applyBorder="1"/>
    <xf numFmtId="0" fontId="0" fillId="0" borderId="4" xfId="0" applyBorder="1"/>
    <xf numFmtId="3" fontId="0" fillId="0" borderId="0" xfId="0" applyNumberFormat="1" applyBorder="1"/>
    <xf numFmtId="168" fontId="0" fillId="0" borderId="5" xfId="0" applyNumberFormat="1" applyBorder="1"/>
    <xf numFmtId="0" fontId="0" fillId="0" borderId="6" xfId="0" applyBorder="1"/>
    <xf numFmtId="0" fontId="0" fillId="0" borderId="7" xfId="0" applyBorder="1"/>
    <xf numFmtId="168" fontId="0" fillId="0" borderId="8" xfId="0" applyNumberFormat="1" applyBorder="1"/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1" fillId="2" borderId="0" xfId="0" applyFont="1" applyFill="1"/>
    <xf numFmtId="3" fontId="1" fillId="2" borderId="0" xfId="0" applyNumberFormat="1" applyFont="1" applyFill="1"/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rgbClr val="FF6600"/>
                </a:solidFill>
              </a:rPr>
              <a:t>Crude Oil Imports January - June 2016</a:t>
            </a:r>
          </a:p>
        </c:rich>
      </c:tx>
      <c:layout/>
      <c:overlay val="0"/>
      <c:spPr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v>Persian Gulf Imports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'Top 10 +choice'!$A$6:$A$16</c:f>
              <c:strCache>
                <c:ptCount val="11"/>
                <c:pt idx="0">
                  <c:v>MOTIVA ENTERPRISES LLC</c:v>
                </c:pt>
                <c:pt idx="1">
                  <c:v>MARATHON PETROLEUM CO LLC</c:v>
                </c:pt>
                <c:pt idx="2">
                  <c:v>VALERO MARKETING &amp; SUPPLY CO</c:v>
                </c:pt>
                <c:pt idx="3">
                  <c:v>CHEVRON USA INC</c:v>
                </c:pt>
                <c:pt idx="4">
                  <c:v>TESORO CORP</c:v>
                </c:pt>
                <c:pt idx="5">
                  <c:v>PAULSBORO REFINING CO LLC</c:v>
                </c:pt>
                <c:pt idx="6">
                  <c:v>HUNT CRUDE OIL SUPPLY CO</c:v>
                </c:pt>
                <c:pt idx="7">
                  <c:v>EXXONMOBIL OIL CORP</c:v>
                </c:pt>
                <c:pt idx="8">
                  <c:v>PHILLIPS 66 CO</c:v>
                </c:pt>
                <c:pt idx="9">
                  <c:v>FLINT HILLS RESOURCES LP</c:v>
                </c:pt>
                <c:pt idx="10">
                  <c:v>BP WEST COAST PRODUCTS LLC</c:v>
                </c:pt>
              </c:strCache>
            </c:strRef>
          </c:cat>
          <c:val>
            <c:numRef>
              <c:f>'Top 10 +choice'!$C$6:$C$16</c:f>
              <c:numCache>
                <c:formatCode>#,##0</c:formatCode>
                <c:ptCount val="11"/>
                <c:pt idx="0">
                  <c:v>51274</c:v>
                </c:pt>
                <c:pt idx="1">
                  <c:v>59079</c:v>
                </c:pt>
                <c:pt idx="2">
                  <c:v>49446</c:v>
                </c:pt>
                <c:pt idx="3">
                  <c:v>49919</c:v>
                </c:pt>
                <c:pt idx="4">
                  <c:v>17176</c:v>
                </c:pt>
                <c:pt idx="5">
                  <c:v>19398</c:v>
                </c:pt>
                <c:pt idx="6">
                  <c:v>1971</c:v>
                </c:pt>
                <c:pt idx="7">
                  <c:v>32659</c:v>
                </c:pt>
                <c:pt idx="8">
                  <c:v>18317</c:v>
                </c:pt>
                <c:pt idx="9">
                  <c:v>3562</c:v>
                </c:pt>
                <c:pt idx="1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E-4C5A-B35F-987AFE3F7815}"/>
            </c:ext>
          </c:extLst>
        </c:ser>
        <c:ser>
          <c:idx val="2"/>
          <c:order val="2"/>
          <c:tx>
            <c:v>Non-PG Imports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'Top 10 +choice'!$A$6:$A$16</c:f>
              <c:strCache>
                <c:ptCount val="11"/>
                <c:pt idx="0">
                  <c:v>MOTIVA ENTERPRISES LLC</c:v>
                </c:pt>
                <c:pt idx="1">
                  <c:v>MARATHON PETROLEUM CO LLC</c:v>
                </c:pt>
                <c:pt idx="2">
                  <c:v>VALERO MARKETING &amp; SUPPLY CO</c:v>
                </c:pt>
                <c:pt idx="3">
                  <c:v>CHEVRON USA INC</c:v>
                </c:pt>
                <c:pt idx="4">
                  <c:v>TESORO CORP</c:v>
                </c:pt>
                <c:pt idx="5">
                  <c:v>PAULSBORO REFINING CO LLC</c:v>
                </c:pt>
                <c:pt idx="6">
                  <c:v>HUNT CRUDE OIL SUPPLY CO</c:v>
                </c:pt>
                <c:pt idx="7">
                  <c:v>EXXONMOBIL OIL CORP</c:v>
                </c:pt>
                <c:pt idx="8">
                  <c:v>PHILLIPS 66 CO</c:v>
                </c:pt>
                <c:pt idx="9">
                  <c:v>FLINT HILLS RESOURCES LP</c:v>
                </c:pt>
                <c:pt idx="10">
                  <c:v>BP WEST COAST PRODUCTS LLC</c:v>
                </c:pt>
              </c:strCache>
            </c:strRef>
          </c:cat>
          <c:val>
            <c:numRef>
              <c:f>'Top 10 +choice'!$D$6:$D$16</c:f>
              <c:numCache>
                <c:formatCode>#,##0</c:formatCode>
                <c:ptCount val="11"/>
                <c:pt idx="0">
                  <c:v>17979</c:v>
                </c:pt>
                <c:pt idx="1">
                  <c:v>67226</c:v>
                </c:pt>
                <c:pt idx="2">
                  <c:v>72754</c:v>
                </c:pt>
                <c:pt idx="3">
                  <c:v>83180</c:v>
                </c:pt>
                <c:pt idx="4">
                  <c:v>37867</c:v>
                </c:pt>
                <c:pt idx="5">
                  <c:v>49823</c:v>
                </c:pt>
                <c:pt idx="6">
                  <c:v>4959</c:v>
                </c:pt>
                <c:pt idx="7">
                  <c:v>91339</c:v>
                </c:pt>
                <c:pt idx="8">
                  <c:v>154779</c:v>
                </c:pt>
                <c:pt idx="9">
                  <c:v>43019</c:v>
                </c:pt>
                <c:pt idx="10" formatCode="General">
                  <c:v>8694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E-4C5A-B35F-987AFE3F7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3733072"/>
        <c:axId val="8037347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'Top 10 +choice'!$A$6:$A$16</c15:sqref>
                        </c15:formulaRef>
                      </c:ext>
                    </c:extLst>
                    <c:strCache>
                      <c:ptCount val="11"/>
                      <c:pt idx="0">
                        <c:v>MOTIVA ENTERPRISES LLC</c:v>
                      </c:pt>
                      <c:pt idx="1">
                        <c:v>MARATHON PETROLEUM CO LLC</c:v>
                      </c:pt>
                      <c:pt idx="2">
                        <c:v>VALERO MARKETING &amp; SUPPLY CO</c:v>
                      </c:pt>
                      <c:pt idx="3">
                        <c:v>CHEVRON USA INC</c:v>
                      </c:pt>
                      <c:pt idx="4">
                        <c:v>TESORO CORP</c:v>
                      </c:pt>
                      <c:pt idx="5">
                        <c:v>PAULSBORO REFINING CO LLC</c:v>
                      </c:pt>
                      <c:pt idx="6">
                        <c:v>HUNT CRUDE OIL SUPPLY CO</c:v>
                      </c:pt>
                      <c:pt idx="7">
                        <c:v>EXXONMOBIL OIL CORP</c:v>
                      </c:pt>
                      <c:pt idx="8">
                        <c:v>PHILLIPS 66 CO</c:v>
                      </c:pt>
                      <c:pt idx="9">
                        <c:v>FLINT HILLS RESOURCES LP</c:v>
                      </c:pt>
                      <c:pt idx="10">
                        <c:v>BP WEST COAST PRODUCTS LLC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'Top 10 +choice'!$B$6:$B$16</c15:sqref>
                        </c15:formulaRef>
                      </c:ext>
                    </c:extLst>
                    <c:numCache>
                      <c:formatCode>#,##0</c:formatCode>
                      <c:ptCount val="11"/>
                      <c:pt idx="0">
                        <c:v>69253</c:v>
                      </c:pt>
                      <c:pt idx="1">
                        <c:v>126305</c:v>
                      </c:pt>
                      <c:pt idx="2">
                        <c:v>122200</c:v>
                      </c:pt>
                      <c:pt idx="3">
                        <c:v>133099</c:v>
                      </c:pt>
                      <c:pt idx="4">
                        <c:v>55043</c:v>
                      </c:pt>
                      <c:pt idx="5">
                        <c:v>69221</c:v>
                      </c:pt>
                      <c:pt idx="6">
                        <c:v>6930</c:v>
                      </c:pt>
                      <c:pt idx="7">
                        <c:v>123998</c:v>
                      </c:pt>
                      <c:pt idx="8">
                        <c:v>173096</c:v>
                      </c:pt>
                      <c:pt idx="9">
                        <c:v>46581</c:v>
                      </c:pt>
                      <c:pt idx="10" formatCode="General">
                        <c:v>8694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58E-4C5A-B35F-987AFE3F7815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'Top 10 +choice'!$A$6:$A$16</c15:sqref>
                        </c15:formulaRef>
                      </c:ext>
                    </c:extLst>
                    <c:strCache>
                      <c:ptCount val="11"/>
                      <c:pt idx="0">
                        <c:v>MOTIVA ENTERPRISES LLC</c:v>
                      </c:pt>
                      <c:pt idx="1">
                        <c:v>MARATHON PETROLEUM CO LLC</c:v>
                      </c:pt>
                      <c:pt idx="2">
                        <c:v>VALERO MARKETING &amp; SUPPLY CO</c:v>
                      </c:pt>
                      <c:pt idx="3">
                        <c:v>CHEVRON USA INC</c:v>
                      </c:pt>
                      <c:pt idx="4">
                        <c:v>TESORO CORP</c:v>
                      </c:pt>
                      <c:pt idx="5">
                        <c:v>PAULSBORO REFINING CO LLC</c:v>
                      </c:pt>
                      <c:pt idx="6">
                        <c:v>HUNT CRUDE OIL SUPPLY CO</c:v>
                      </c:pt>
                      <c:pt idx="7">
                        <c:v>EXXONMOBIL OIL CORP</c:v>
                      </c:pt>
                      <c:pt idx="8">
                        <c:v>PHILLIPS 66 CO</c:v>
                      </c:pt>
                      <c:pt idx="9">
                        <c:v>FLINT HILLS RESOURCES LP</c:v>
                      </c:pt>
                      <c:pt idx="10">
                        <c:v>BP WEST COAST PRODUCTS LLC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'Top 10 +choice'!$E$6:$E$16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0.740386698049182</c:v>
                      </c:pt>
                      <c:pt idx="1">
                        <c:v>0.46774870353509362</c:v>
                      </c:pt>
                      <c:pt idx="2">
                        <c:v>0.40463175122749589</c:v>
                      </c:pt>
                      <c:pt idx="3">
                        <c:v>0.37505165328064072</c:v>
                      </c:pt>
                      <c:pt idx="4">
                        <c:v>0.31204694511563685</c:v>
                      </c:pt>
                      <c:pt idx="5">
                        <c:v>0.28023287730601987</c:v>
                      </c:pt>
                      <c:pt idx="6">
                        <c:v>0.2844155844155844</c:v>
                      </c:pt>
                      <c:pt idx="7">
                        <c:v>0.26338328037548991</c:v>
                      </c:pt>
                      <c:pt idx="8">
                        <c:v>0.10581989185192033</c:v>
                      </c:pt>
                      <c:pt idx="9">
                        <c:v>7.6468946566196516E-2</c:v>
                      </c:pt>
                      <c:pt idx="1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958E-4C5A-B35F-987AFE3F7815}"/>
                  </c:ext>
                </c:extLst>
              </c15:ser>
            </c15:filteredBarSeries>
          </c:ext>
        </c:extLst>
      </c:barChart>
      <c:catAx>
        <c:axId val="80373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734712"/>
        <c:crosses val="autoZero"/>
        <c:auto val="1"/>
        <c:lblAlgn val="ctr"/>
        <c:lblOffset val="100"/>
        <c:noMultiLvlLbl val="0"/>
      </c:catAx>
      <c:valAx>
        <c:axId val="80373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Thousands of Barrels</a:t>
                </a:r>
              </a:p>
            </c:rich>
          </c:tx>
          <c:layout/>
          <c:overlay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73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236" cy="62802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summary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7" workbookViewId="0">
      <selection activeCell="J21" sqref="J21"/>
    </sheetView>
  </sheetViews>
  <sheetFormatPr defaultRowHeight="15" x14ac:dyDescent="0.25"/>
  <cols>
    <col min="1" max="1" width="35.75" bestFit="1" customWidth="1"/>
    <col min="2" max="2" width="8.875" bestFit="1" customWidth="1"/>
    <col min="3" max="3" width="9.875" bestFit="1" customWidth="1"/>
    <col min="4" max="4" width="9.875" customWidth="1"/>
    <col min="5" max="5" width="12.5" customWidth="1"/>
  </cols>
  <sheetData>
    <row r="1" spans="1:5" ht="21" customHeight="1" x14ac:dyDescent="0.25">
      <c r="A1" s="13" t="s">
        <v>62</v>
      </c>
      <c r="B1" s="13"/>
      <c r="C1" s="13"/>
      <c r="D1" s="13"/>
      <c r="E1" s="13"/>
    </row>
    <row r="2" spans="1:5" x14ac:dyDescent="0.25">
      <c r="A2" s="13"/>
      <c r="B2" s="13"/>
      <c r="C2" s="13"/>
      <c r="D2" s="13"/>
      <c r="E2" s="13"/>
    </row>
    <row r="4" spans="1:5" x14ac:dyDescent="0.25">
      <c r="A4" s="14" t="s">
        <v>0</v>
      </c>
      <c r="B4" s="14" t="s">
        <v>1</v>
      </c>
      <c r="C4" s="14" t="s">
        <v>2</v>
      </c>
      <c r="D4" s="14" t="s">
        <v>65</v>
      </c>
      <c r="E4" s="14" t="s">
        <v>3</v>
      </c>
    </row>
    <row r="5" spans="1:5" ht="15.75" thickBot="1" x14ac:dyDescent="0.3">
      <c r="A5" s="12"/>
      <c r="B5" s="16" t="s">
        <v>63</v>
      </c>
      <c r="C5" s="16"/>
      <c r="D5" s="16"/>
      <c r="E5" s="12"/>
    </row>
    <row r="6" spans="1:5" x14ac:dyDescent="0.25">
      <c r="A6" s="3" t="s">
        <v>35</v>
      </c>
      <c r="B6" s="4">
        <v>69253</v>
      </c>
      <c r="C6" s="4">
        <v>51274</v>
      </c>
      <c r="D6" s="4">
        <f>B6-C6</f>
        <v>17979</v>
      </c>
      <c r="E6" s="5">
        <f>(C6/B6)</f>
        <v>0.740386698049182</v>
      </c>
    </row>
    <row r="7" spans="1:5" x14ac:dyDescent="0.25">
      <c r="A7" s="6" t="s">
        <v>31</v>
      </c>
      <c r="B7" s="7">
        <v>126305</v>
      </c>
      <c r="C7" s="7">
        <v>59079</v>
      </c>
      <c r="D7" s="7">
        <f t="shared" ref="D7:D16" si="0">B7-C7</f>
        <v>67226</v>
      </c>
      <c r="E7" s="8">
        <f t="shared" ref="E7:E16" si="1">(C7/B7)</f>
        <v>0.46774870353509362</v>
      </c>
    </row>
    <row r="8" spans="1:5" x14ac:dyDescent="0.25">
      <c r="A8" s="6" t="s">
        <v>59</v>
      </c>
      <c r="B8" s="7">
        <v>122200</v>
      </c>
      <c r="C8" s="7">
        <v>49446</v>
      </c>
      <c r="D8" s="7">
        <f t="shared" si="0"/>
        <v>72754</v>
      </c>
      <c r="E8" s="8">
        <f t="shared" si="1"/>
        <v>0.40463175122749589</v>
      </c>
    </row>
    <row r="9" spans="1:5" x14ac:dyDescent="0.25">
      <c r="A9" s="6" t="s">
        <v>14</v>
      </c>
      <c r="B9" s="7">
        <v>133099</v>
      </c>
      <c r="C9" s="7">
        <v>49919</v>
      </c>
      <c r="D9" s="7">
        <f t="shared" si="0"/>
        <v>83180</v>
      </c>
      <c r="E9" s="8">
        <f t="shared" si="1"/>
        <v>0.37505165328064072</v>
      </c>
    </row>
    <row r="10" spans="1:5" x14ac:dyDescent="0.25">
      <c r="A10" s="6" t="s">
        <v>52</v>
      </c>
      <c r="B10" s="7">
        <v>55043</v>
      </c>
      <c r="C10" s="7">
        <v>17176</v>
      </c>
      <c r="D10" s="7">
        <f t="shared" si="0"/>
        <v>37867</v>
      </c>
      <c r="E10" s="8">
        <f t="shared" si="1"/>
        <v>0.31204694511563685</v>
      </c>
    </row>
    <row r="11" spans="1:5" x14ac:dyDescent="0.25">
      <c r="A11" s="6" t="s">
        <v>38</v>
      </c>
      <c r="B11" s="7">
        <v>69221</v>
      </c>
      <c r="C11" s="7">
        <v>19398</v>
      </c>
      <c r="D11" s="7">
        <f t="shared" si="0"/>
        <v>49823</v>
      </c>
      <c r="E11" s="8">
        <f t="shared" si="1"/>
        <v>0.28023287730601987</v>
      </c>
    </row>
    <row r="12" spans="1:5" x14ac:dyDescent="0.25">
      <c r="A12" s="6" t="s">
        <v>26</v>
      </c>
      <c r="B12" s="7">
        <v>6930</v>
      </c>
      <c r="C12" s="7">
        <v>1971</v>
      </c>
      <c r="D12" s="7">
        <f t="shared" si="0"/>
        <v>4959</v>
      </c>
      <c r="E12" s="8">
        <f t="shared" si="1"/>
        <v>0.2844155844155844</v>
      </c>
    </row>
    <row r="13" spans="1:5" x14ac:dyDescent="0.25">
      <c r="A13" s="6" t="s">
        <v>20</v>
      </c>
      <c r="B13" s="7">
        <v>123998</v>
      </c>
      <c r="C13" s="7">
        <v>32659</v>
      </c>
      <c r="D13" s="7">
        <f t="shared" si="0"/>
        <v>91339</v>
      </c>
      <c r="E13" s="8">
        <f t="shared" si="1"/>
        <v>0.26338328037548991</v>
      </c>
    </row>
    <row r="14" spans="1:5" x14ac:dyDescent="0.25">
      <c r="A14" s="6" t="s">
        <v>42</v>
      </c>
      <c r="B14" s="7">
        <v>173096</v>
      </c>
      <c r="C14" s="7">
        <v>18317</v>
      </c>
      <c r="D14" s="7">
        <f t="shared" si="0"/>
        <v>154779</v>
      </c>
      <c r="E14" s="8">
        <f t="shared" si="1"/>
        <v>0.10581989185192033</v>
      </c>
    </row>
    <row r="15" spans="1:5" x14ac:dyDescent="0.25">
      <c r="A15" s="6" t="s">
        <v>21</v>
      </c>
      <c r="B15" s="7">
        <v>46581</v>
      </c>
      <c r="C15" s="7">
        <v>3562</v>
      </c>
      <c r="D15" s="7">
        <f t="shared" si="0"/>
        <v>43019</v>
      </c>
      <c r="E15" s="8">
        <f t="shared" si="1"/>
        <v>7.6468946566196516E-2</v>
      </c>
    </row>
    <row r="16" spans="1:5" ht="15.75" thickBot="1" x14ac:dyDescent="0.3">
      <c r="A16" s="9" t="s">
        <v>9</v>
      </c>
      <c r="B16" s="10">
        <f>VLOOKUP(A16,'additional data'!B5:E52,2,FALSE)</f>
        <v>8694</v>
      </c>
      <c r="C16" s="10">
        <f>VLOOKUP(A16,'additional data'!B5:E52,3,FALSE)</f>
        <v>0</v>
      </c>
      <c r="D16" s="10">
        <f t="shared" si="0"/>
        <v>8694</v>
      </c>
      <c r="E16" s="11">
        <f t="shared" si="1"/>
        <v>0</v>
      </c>
    </row>
    <row r="17" spans="1:5" x14ac:dyDescent="0.25">
      <c r="A17" s="14" t="s">
        <v>64</v>
      </c>
      <c r="B17" s="15">
        <f>SUM(B6:B16)</f>
        <v>934420</v>
      </c>
      <c r="C17" s="15">
        <f>SUM(C6:C16)</f>
        <v>302801</v>
      </c>
      <c r="D17" s="15">
        <f>SUM(D6:D16)</f>
        <v>631619</v>
      </c>
      <c r="E17" s="12"/>
    </row>
  </sheetData>
  <sortState ref="A8:E17">
    <sortCondition descending="1" ref="E8:E17"/>
  </sortState>
  <mergeCells count="2">
    <mergeCell ref="A1:E2"/>
    <mergeCell ref="B5:D5"/>
  </mergeCells>
  <dataValidations count="1">
    <dataValidation type="list" allowBlank="1" showInputMessage="1" showErrorMessage="1" sqref="A16">
      <formula1>companies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52"/>
  <sheetViews>
    <sheetView workbookViewId="0">
      <selection activeCell="B5" sqref="B5:B52"/>
    </sheetView>
  </sheetViews>
  <sheetFormatPr defaultRowHeight="15" x14ac:dyDescent="0.25"/>
  <cols>
    <col min="2" max="2" width="35.75" bestFit="1" customWidth="1"/>
  </cols>
  <sheetData>
    <row r="5" spans="2:5" x14ac:dyDescent="0.25">
      <c r="B5" t="s">
        <v>37</v>
      </c>
      <c r="C5" s="1">
        <v>8069</v>
      </c>
      <c r="D5" s="1">
        <v>1461</v>
      </c>
      <c r="E5" s="2">
        <v>0.18</v>
      </c>
    </row>
    <row r="6" spans="2:5" x14ac:dyDescent="0.25">
      <c r="B6" t="s">
        <v>55</v>
      </c>
      <c r="C6" s="1">
        <v>8811</v>
      </c>
      <c r="D6">
        <v>971</v>
      </c>
      <c r="E6" s="2">
        <v>0.11</v>
      </c>
    </row>
    <row r="7" spans="2:5" x14ac:dyDescent="0.25">
      <c r="B7" t="s">
        <v>28</v>
      </c>
      <c r="C7">
        <v>799</v>
      </c>
      <c r="D7">
        <v>799</v>
      </c>
      <c r="E7" s="2">
        <v>1</v>
      </c>
    </row>
    <row r="8" spans="2:5" x14ac:dyDescent="0.25">
      <c r="B8" t="s">
        <v>6</v>
      </c>
      <c r="C8" s="1">
        <v>8073</v>
      </c>
      <c r="D8">
        <v>527</v>
      </c>
      <c r="E8" s="2">
        <v>7.0000000000000007E-2</v>
      </c>
    </row>
    <row r="9" spans="2:5" x14ac:dyDescent="0.25">
      <c r="B9" t="s">
        <v>4</v>
      </c>
      <c r="C9">
        <v>66</v>
      </c>
      <c r="D9">
        <v>0</v>
      </c>
      <c r="E9" s="2">
        <v>0</v>
      </c>
    </row>
    <row r="10" spans="2:5" x14ac:dyDescent="0.25">
      <c r="B10" t="s">
        <v>5</v>
      </c>
      <c r="C10">
        <v>54</v>
      </c>
      <c r="D10">
        <v>0</v>
      </c>
      <c r="E10" s="2">
        <v>0</v>
      </c>
    </row>
    <row r="11" spans="2:5" x14ac:dyDescent="0.25">
      <c r="B11" t="s">
        <v>7</v>
      </c>
      <c r="C11" s="1">
        <v>5324</v>
      </c>
      <c r="D11">
        <v>0</v>
      </c>
      <c r="E11" s="2">
        <v>0</v>
      </c>
    </row>
    <row r="12" spans="2:5" x14ac:dyDescent="0.25">
      <c r="B12" t="s">
        <v>8</v>
      </c>
      <c r="C12" s="1">
        <v>66382</v>
      </c>
      <c r="D12">
        <v>0</v>
      </c>
      <c r="E12" s="2">
        <v>0</v>
      </c>
    </row>
    <row r="13" spans="2:5" x14ac:dyDescent="0.25">
      <c r="B13" t="s">
        <v>9</v>
      </c>
      <c r="C13" s="1">
        <v>8694</v>
      </c>
      <c r="D13">
        <v>0</v>
      </c>
      <c r="E13" s="2">
        <v>0</v>
      </c>
    </row>
    <row r="14" spans="2:5" x14ac:dyDescent="0.25">
      <c r="B14" t="s">
        <v>10</v>
      </c>
      <c r="C14" s="1">
        <v>3666</v>
      </c>
      <c r="D14">
        <v>0</v>
      </c>
      <c r="E14" s="2">
        <v>0</v>
      </c>
    </row>
    <row r="15" spans="2:5" x14ac:dyDescent="0.25">
      <c r="B15" t="s">
        <v>11</v>
      </c>
      <c r="C15" s="1">
        <v>4871</v>
      </c>
      <c r="D15">
        <v>0</v>
      </c>
      <c r="E15" s="2">
        <v>0</v>
      </c>
    </row>
    <row r="16" spans="2:5" x14ac:dyDescent="0.25">
      <c r="B16" t="s">
        <v>12</v>
      </c>
      <c r="C16" s="1">
        <v>8593</v>
      </c>
      <c r="D16">
        <v>0</v>
      </c>
      <c r="E16" s="2">
        <v>0</v>
      </c>
    </row>
    <row r="17" spans="2:5" x14ac:dyDescent="0.25">
      <c r="B17" t="s">
        <v>13</v>
      </c>
      <c r="C17" s="1">
        <v>18065</v>
      </c>
      <c r="D17">
        <v>0</v>
      </c>
      <c r="E17" s="2">
        <v>0</v>
      </c>
    </row>
    <row r="18" spans="2:5" x14ac:dyDescent="0.25">
      <c r="B18" t="s">
        <v>15</v>
      </c>
      <c r="C18" s="1">
        <v>8445</v>
      </c>
      <c r="D18">
        <v>0</v>
      </c>
      <c r="E18" s="2">
        <v>0</v>
      </c>
    </row>
    <row r="19" spans="2:5" x14ac:dyDescent="0.25">
      <c r="B19" t="s">
        <v>16</v>
      </c>
      <c r="C19" s="1">
        <v>3042</v>
      </c>
      <c r="D19" s="2">
        <v>0</v>
      </c>
      <c r="E19" s="2">
        <v>0</v>
      </c>
    </row>
    <row r="20" spans="2:5" x14ac:dyDescent="0.25">
      <c r="B20" t="s">
        <v>17</v>
      </c>
      <c r="C20" s="1">
        <v>45247</v>
      </c>
      <c r="D20">
        <v>0</v>
      </c>
      <c r="E20" s="2">
        <v>0</v>
      </c>
    </row>
    <row r="21" spans="2:5" x14ac:dyDescent="0.25">
      <c r="B21" t="s">
        <v>18</v>
      </c>
      <c r="C21">
        <v>152</v>
      </c>
      <c r="D21">
        <v>0</v>
      </c>
      <c r="E21" s="2">
        <v>0</v>
      </c>
    </row>
    <row r="22" spans="2:5" x14ac:dyDescent="0.25">
      <c r="B22" t="s">
        <v>19</v>
      </c>
      <c r="C22" s="1">
        <v>1875</v>
      </c>
      <c r="D22">
        <v>0</v>
      </c>
      <c r="E22" s="2">
        <v>0</v>
      </c>
    </row>
    <row r="23" spans="2:5" x14ac:dyDescent="0.25">
      <c r="B23" t="s">
        <v>22</v>
      </c>
      <c r="C23" s="1">
        <v>1136</v>
      </c>
      <c r="D23">
        <v>0</v>
      </c>
      <c r="E23" s="2">
        <v>0</v>
      </c>
    </row>
    <row r="24" spans="2:5" x14ac:dyDescent="0.25">
      <c r="B24" t="s">
        <v>23</v>
      </c>
      <c r="C24">
        <v>189</v>
      </c>
      <c r="D24">
        <v>0</v>
      </c>
      <c r="E24" s="2">
        <v>0</v>
      </c>
    </row>
    <row r="25" spans="2:5" x14ac:dyDescent="0.25">
      <c r="B25" t="s">
        <v>24</v>
      </c>
      <c r="C25" s="1">
        <v>14315</v>
      </c>
      <c r="D25">
        <v>0</v>
      </c>
      <c r="E25" s="2">
        <v>0</v>
      </c>
    </row>
    <row r="26" spans="2:5" x14ac:dyDescent="0.25">
      <c r="B26" t="s">
        <v>25</v>
      </c>
      <c r="C26" s="1">
        <v>31060</v>
      </c>
      <c r="D26">
        <v>0</v>
      </c>
      <c r="E26" s="2">
        <v>0</v>
      </c>
    </row>
    <row r="27" spans="2:5" x14ac:dyDescent="0.25">
      <c r="B27" t="s">
        <v>27</v>
      </c>
      <c r="C27" s="1">
        <v>13460</v>
      </c>
      <c r="D27">
        <v>0</v>
      </c>
      <c r="E27" s="2">
        <v>0</v>
      </c>
    </row>
    <row r="28" spans="2:5" x14ac:dyDescent="0.25">
      <c r="B28" t="s">
        <v>29</v>
      </c>
      <c r="C28">
        <v>435</v>
      </c>
      <c r="D28">
        <v>0</v>
      </c>
      <c r="E28" s="2">
        <v>0</v>
      </c>
    </row>
    <row r="29" spans="2:5" x14ac:dyDescent="0.25">
      <c r="B29" t="s">
        <v>30</v>
      </c>
      <c r="C29">
        <v>201</v>
      </c>
      <c r="D29">
        <v>0</v>
      </c>
      <c r="E29" s="2">
        <v>0</v>
      </c>
    </row>
    <row r="30" spans="2:5" x14ac:dyDescent="0.25">
      <c r="B30" t="s">
        <v>32</v>
      </c>
      <c r="C30" s="1">
        <v>7243</v>
      </c>
      <c r="D30">
        <v>0</v>
      </c>
      <c r="E30" s="2">
        <v>0</v>
      </c>
    </row>
    <row r="31" spans="2:5" x14ac:dyDescent="0.25">
      <c r="B31" t="s">
        <v>33</v>
      </c>
      <c r="C31" s="1">
        <v>1905</v>
      </c>
      <c r="D31">
        <v>0</v>
      </c>
      <c r="E31" s="2">
        <v>0</v>
      </c>
    </row>
    <row r="32" spans="2:5" x14ac:dyDescent="0.25">
      <c r="B32" t="s">
        <v>34</v>
      </c>
      <c r="C32" s="1">
        <v>19891</v>
      </c>
      <c r="D32">
        <v>0</v>
      </c>
      <c r="E32" s="2">
        <v>0</v>
      </c>
    </row>
    <row r="33" spans="2:5" x14ac:dyDescent="0.25">
      <c r="B33" t="s">
        <v>36</v>
      </c>
      <c r="C33" s="1">
        <v>7798</v>
      </c>
      <c r="D33">
        <v>0</v>
      </c>
      <c r="E33" s="2">
        <v>0</v>
      </c>
    </row>
    <row r="34" spans="2:5" x14ac:dyDescent="0.25">
      <c r="B34" t="s">
        <v>39</v>
      </c>
      <c r="C34" s="1">
        <v>26245</v>
      </c>
      <c r="D34">
        <v>0</v>
      </c>
      <c r="E34" s="2">
        <v>0</v>
      </c>
    </row>
    <row r="35" spans="2:5" x14ac:dyDescent="0.25">
      <c r="B35" t="s">
        <v>40</v>
      </c>
      <c r="C35">
        <v>960</v>
      </c>
      <c r="D35">
        <v>0</v>
      </c>
      <c r="E35" s="2">
        <v>0</v>
      </c>
    </row>
    <row r="36" spans="2:5" x14ac:dyDescent="0.25">
      <c r="B36" t="s">
        <v>41</v>
      </c>
      <c r="C36" s="1">
        <v>32084</v>
      </c>
      <c r="D36">
        <v>0</v>
      </c>
      <c r="E36" s="2">
        <v>0</v>
      </c>
    </row>
    <row r="37" spans="2:5" x14ac:dyDescent="0.25">
      <c r="B37" t="s">
        <v>43</v>
      </c>
      <c r="C37" s="1">
        <v>1175</v>
      </c>
      <c r="D37">
        <v>0</v>
      </c>
      <c r="E37" s="2">
        <v>0</v>
      </c>
    </row>
    <row r="38" spans="2:5" x14ac:dyDescent="0.25">
      <c r="B38" t="s">
        <v>44</v>
      </c>
      <c r="C38" s="1">
        <v>2825</v>
      </c>
      <c r="D38">
        <v>0</v>
      </c>
      <c r="E38" s="2">
        <v>0</v>
      </c>
    </row>
    <row r="39" spans="2:5" x14ac:dyDescent="0.25">
      <c r="B39" t="s">
        <v>45</v>
      </c>
      <c r="C39" s="1">
        <v>37400</v>
      </c>
      <c r="D39">
        <v>0</v>
      </c>
      <c r="E39" s="2">
        <v>0</v>
      </c>
    </row>
    <row r="40" spans="2:5" x14ac:dyDescent="0.25">
      <c r="B40" t="s">
        <v>46</v>
      </c>
      <c r="C40" s="1">
        <v>18893</v>
      </c>
      <c r="D40">
        <v>0</v>
      </c>
      <c r="E40" s="2">
        <v>0</v>
      </c>
    </row>
    <row r="41" spans="2:5" x14ac:dyDescent="0.25">
      <c r="B41" t="s">
        <v>47</v>
      </c>
      <c r="C41" s="1">
        <v>17106</v>
      </c>
      <c r="D41">
        <v>0</v>
      </c>
      <c r="E41" s="2">
        <v>0</v>
      </c>
    </row>
    <row r="42" spans="2:5" x14ac:dyDescent="0.25">
      <c r="B42" t="s">
        <v>48</v>
      </c>
      <c r="C42" s="1">
        <v>5083</v>
      </c>
      <c r="D42">
        <v>0</v>
      </c>
      <c r="E42" s="2">
        <v>0</v>
      </c>
    </row>
    <row r="43" spans="2:5" x14ac:dyDescent="0.25">
      <c r="B43" t="s">
        <v>49</v>
      </c>
      <c r="C43" s="1">
        <v>2525</v>
      </c>
      <c r="D43">
        <v>0</v>
      </c>
      <c r="E43" s="2">
        <v>0</v>
      </c>
    </row>
    <row r="44" spans="2:5" x14ac:dyDescent="0.25">
      <c r="B44" t="s">
        <v>50</v>
      </c>
      <c r="C44" s="1">
        <v>20709</v>
      </c>
      <c r="D44">
        <v>0</v>
      </c>
      <c r="E44" s="2">
        <v>0</v>
      </c>
    </row>
    <row r="45" spans="2:5" x14ac:dyDescent="0.25">
      <c r="B45" t="s">
        <v>51</v>
      </c>
      <c r="C45">
        <v>20</v>
      </c>
      <c r="D45">
        <v>0</v>
      </c>
      <c r="E45" s="2">
        <v>0</v>
      </c>
    </row>
    <row r="46" spans="2:5" x14ac:dyDescent="0.25">
      <c r="B46" t="s">
        <v>53</v>
      </c>
      <c r="C46" s="1">
        <v>4061</v>
      </c>
      <c r="D46">
        <v>0</v>
      </c>
      <c r="E46" s="2">
        <v>0</v>
      </c>
    </row>
    <row r="47" spans="2:5" x14ac:dyDescent="0.25">
      <c r="B47" t="s">
        <v>54</v>
      </c>
      <c r="C47" s="1">
        <v>5900</v>
      </c>
      <c r="D47">
        <v>0</v>
      </c>
      <c r="E47" s="2">
        <v>0</v>
      </c>
    </row>
    <row r="48" spans="2:5" x14ac:dyDescent="0.25">
      <c r="B48" t="s">
        <v>56</v>
      </c>
      <c r="C48">
        <v>927</v>
      </c>
      <c r="D48">
        <v>0</v>
      </c>
      <c r="E48" s="2">
        <v>0</v>
      </c>
    </row>
    <row r="49" spans="2:5" x14ac:dyDescent="0.25">
      <c r="B49" t="s">
        <v>57</v>
      </c>
      <c r="C49" s="1">
        <v>11952</v>
      </c>
      <c r="D49">
        <v>0</v>
      </c>
      <c r="E49" s="2">
        <v>0</v>
      </c>
    </row>
    <row r="50" spans="2:5" x14ac:dyDescent="0.25">
      <c r="B50" t="s">
        <v>58</v>
      </c>
      <c r="C50" s="1">
        <v>2409</v>
      </c>
      <c r="D50">
        <v>0</v>
      </c>
      <c r="E50" s="2">
        <v>0</v>
      </c>
    </row>
    <row r="51" spans="2:5" x14ac:dyDescent="0.25">
      <c r="B51" t="s">
        <v>60</v>
      </c>
      <c r="C51" s="1">
        <v>6489</v>
      </c>
      <c r="D51">
        <v>0</v>
      </c>
      <c r="E51" s="2">
        <v>0</v>
      </c>
    </row>
    <row r="52" spans="2:5" x14ac:dyDescent="0.25">
      <c r="B52" t="s">
        <v>61</v>
      </c>
      <c r="C52">
        <v>5</v>
      </c>
      <c r="D52">
        <v>0</v>
      </c>
      <c r="E52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Top 10 +choice</vt:lpstr>
      <vt:lpstr>additional data</vt:lpstr>
      <vt:lpstr>Stacked Bar Chart</vt:lpstr>
      <vt:lpstr>companies</vt:lpstr>
      <vt:lpstr>'Top 10 +choice'!summary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chm33</dc:creator>
  <cp:lastModifiedBy>chm33</cp:lastModifiedBy>
  <dcterms:created xsi:type="dcterms:W3CDTF">2017-09-22T16:08:04Z</dcterms:created>
  <dcterms:modified xsi:type="dcterms:W3CDTF">2017-09-22T16:57:11Z</dcterms:modified>
</cp:coreProperties>
</file>