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rg3\Downloads\"/>
    </mc:Choice>
  </mc:AlternateContent>
  <xr:revisionPtr revIDLastSave="0" documentId="8_{F88792E0-80FC-49A8-98D5-2F509EEE214A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Air Quality Box Model README" sheetId="1" r:id="rId1"/>
    <sheet name="BOX MODEL" sheetId="2" r:id="rId2"/>
    <sheet name="Example Outdoor Da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65" i="2" l="1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D48" i="2"/>
  <c r="P47" i="2"/>
  <c r="D47" i="2"/>
  <c r="P46" i="2"/>
  <c r="P45" i="2"/>
  <c r="P44" i="2"/>
  <c r="P43" i="2"/>
  <c r="P42" i="2"/>
  <c r="P41" i="2"/>
  <c r="D41" i="2"/>
  <c r="D42" i="2" s="1"/>
  <c r="P40" i="2"/>
  <c r="P39" i="2"/>
  <c r="P38" i="2"/>
  <c r="D38" i="2"/>
  <c r="D39" i="2" s="1"/>
  <c r="P37" i="2"/>
  <c r="D37" i="2"/>
  <c r="D44" i="2" s="1"/>
  <c r="P36" i="2"/>
  <c r="D36" i="2"/>
  <c r="P35" i="2"/>
  <c r="P34" i="2"/>
  <c r="P33" i="2"/>
  <c r="P32" i="2"/>
  <c r="D32" i="2"/>
  <c r="D33" i="2" s="1"/>
  <c r="D34" i="2" s="1"/>
  <c r="P31" i="2"/>
  <c r="P30" i="2"/>
  <c r="P29" i="2"/>
  <c r="P28" i="2"/>
  <c r="P27" i="2"/>
  <c r="D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3" i="2"/>
  <c r="P3" i="2"/>
  <c r="R2" i="2"/>
  <c r="Q2" i="2"/>
  <c r="D45" i="2" l="1"/>
  <c r="Q3" i="2"/>
  <c r="R3" i="2"/>
  <c r="D50" i="2"/>
  <c r="D49" i="2"/>
  <c r="Q4" i="2" l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Q300" i="2" s="1"/>
  <c r="Q301" i="2" s="1"/>
  <c r="Q302" i="2" s="1"/>
  <c r="Q303" i="2" s="1"/>
  <c r="Q304" i="2" s="1"/>
  <c r="Q305" i="2" s="1"/>
  <c r="Q306" i="2" s="1"/>
  <c r="Q307" i="2" s="1"/>
  <c r="Q308" i="2" s="1"/>
  <c r="Q309" i="2" s="1"/>
  <c r="Q310" i="2" s="1"/>
  <c r="Q311" i="2" s="1"/>
  <c r="Q312" i="2" s="1"/>
  <c r="Q313" i="2" s="1"/>
  <c r="Q314" i="2" s="1"/>
  <c r="Q315" i="2" s="1"/>
  <c r="Q316" i="2" s="1"/>
  <c r="Q317" i="2" s="1"/>
  <c r="Q318" i="2" s="1"/>
  <c r="Q319" i="2" s="1"/>
  <c r="Q320" i="2" s="1"/>
  <c r="Q321" i="2" s="1"/>
  <c r="Q322" i="2" s="1"/>
  <c r="Q323" i="2" s="1"/>
  <c r="Q324" i="2" s="1"/>
  <c r="Q325" i="2" s="1"/>
  <c r="Q326" i="2" s="1"/>
  <c r="Q327" i="2" s="1"/>
  <c r="Q328" i="2" s="1"/>
  <c r="Q329" i="2" s="1"/>
  <c r="Q330" i="2" s="1"/>
  <c r="Q331" i="2" s="1"/>
  <c r="Q332" i="2" s="1"/>
  <c r="Q333" i="2" s="1"/>
  <c r="Q334" i="2" s="1"/>
  <c r="Q335" i="2" s="1"/>
  <c r="Q336" i="2" s="1"/>
  <c r="Q337" i="2" s="1"/>
  <c r="Q338" i="2" s="1"/>
  <c r="Q339" i="2" s="1"/>
  <c r="Q340" i="2" s="1"/>
  <c r="Q341" i="2" s="1"/>
  <c r="Q342" i="2" s="1"/>
  <c r="Q343" i="2" s="1"/>
  <c r="Q344" i="2" s="1"/>
  <c r="Q345" i="2" s="1"/>
  <c r="Q346" i="2" s="1"/>
  <c r="Q347" i="2" s="1"/>
  <c r="Q348" i="2" s="1"/>
  <c r="Q349" i="2" s="1"/>
  <c r="Q350" i="2" s="1"/>
  <c r="Q351" i="2" s="1"/>
  <c r="Q352" i="2" s="1"/>
  <c r="Q353" i="2" s="1"/>
  <c r="Q354" i="2" s="1"/>
  <c r="Q355" i="2" s="1"/>
  <c r="Q356" i="2" s="1"/>
  <c r="Q357" i="2" s="1"/>
  <c r="Q358" i="2" s="1"/>
  <c r="Q359" i="2" s="1"/>
  <c r="Q360" i="2" s="1"/>
  <c r="Q361" i="2" s="1"/>
  <c r="Q362" i="2" s="1"/>
  <c r="Q363" i="2" s="1"/>
  <c r="Q364" i="2" s="1"/>
  <c r="Q365" i="2" s="1"/>
  <c r="Q366" i="2" s="1"/>
  <c r="Q367" i="2" s="1"/>
  <c r="Q368" i="2" s="1"/>
  <c r="Q369" i="2" s="1"/>
  <c r="Q370" i="2" s="1"/>
  <c r="Q371" i="2" s="1"/>
  <c r="Q372" i="2" s="1"/>
  <c r="Q373" i="2" s="1"/>
  <c r="Q374" i="2" s="1"/>
  <c r="Q375" i="2" s="1"/>
  <c r="Q376" i="2" s="1"/>
  <c r="Q377" i="2" s="1"/>
  <c r="Q378" i="2" s="1"/>
  <c r="Q379" i="2" s="1"/>
  <c r="Q380" i="2" s="1"/>
  <c r="Q381" i="2" s="1"/>
  <c r="Q382" i="2" s="1"/>
  <c r="Q383" i="2" s="1"/>
  <c r="Q384" i="2" s="1"/>
  <c r="Q385" i="2" s="1"/>
  <c r="Q386" i="2" s="1"/>
  <c r="Q387" i="2" s="1"/>
  <c r="Q388" i="2" s="1"/>
  <c r="Q389" i="2" s="1"/>
  <c r="Q390" i="2" s="1"/>
  <c r="Q391" i="2" s="1"/>
  <c r="Q392" i="2" s="1"/>
  <c r="Q393" i="2" s="1"/>
  <c r="Q394" i="2" s="1"/>
  <c r="Q395" i="2" s="1"/>
  <c r="Q396" i="2" s="1"/>
  <c r="Q397" i="2" s="1"/>
  <c r="Q398" i="2" s="1"/>
  <c r="Q399" i="2" s="1"/>
  <c r="Q400" i="2" s="1"/>
  <c r="Q401" i="2" s="1"/>
  <c r="Q402" i="2" s="1"/>
  <c r="Q403" i="2" s="1"/>
  <c r="Q404" i="2" s="1"/>
  <c r="Q405" i="2" s="1"/>
  <c r="Q406" i="2" s="1"/>
  <c r="Q407" i="2" s="1"/>
  <c r="Q408" i="2" s="1"/>
  <c r="Q409" i="2" s="1"/>
  <c r="Q410" i="2" s="1"/>
  <c r="Q411" i="2" s="1"/>
  <c r="Q412" i="2" s="1"/>
  <c r="Q413" i="2" s="1"/>
  <c r="Q414" i="2" s="1"/>
  <c r="Q415" i="2" s="1"/>
  <c r="Q416" i="2" s="1"/>
  <c r="Q417" i="2" s="1"/>
  <c r="Q418" i="2" s="1"/>
  <c r="Q419" i="2" s="1"/>
  <c r="Q420" i="2" s="1"/>
  <c r="Q421" i="2" s="1"/>
  <c r="Q422" i="2" s="1"/>
  <c r="Q423" i="2" s="1"/>
  <c r="Q424" i="2" s="1"/>
  <c r="Q425" i="2" s="1"/>
  <c r="Q426" i="2" s="1"/>
  <c r="Q427" i="2" s="1"/>
  <c r="Q428" i="2" s="1"/>
  <c r="Q429" i="2" s="1"/>
  <c r="Q430" i="2" s="1"/>
  <c r="Q431" i="2" s="1"/>
  <c r="Q432" i="2" s="1"/>
  <c r="Q433" i="2" s="1"/>
  <c r="Q434" i="2" s="1"/>
  <c r="Q435" i="2" s="1"/>
  <c r="Q436" i="2" s="1"/>
  <c r="Q437" i="2" s="1"/>
  <c r="Q438" i="2" s="1"/>
  <c r="Q439" i="2" s="1"/>
  <c r="Q440" i="2" s="1"/>
  <c r="Q441" i="2" s="1"/>
  <c r="Q442" i="2" s="1"/>
  <c r="Q443" i="2" s="1"/>
  <c r="Q444" i="2" s="1"/>
  <c r="Q445" i="2" s="1"/>
  <c r="Q446" i="2" s="1"/>
  <c r="Q447" i="2" s="1"/>
  <c r="Q448" i="2" s="1"/>
  <c r="Q449" i="2" s="1"/>
  <c r="Q450" i="2" s="1"/>
  <c r="Q451" i="2" s="1"/>
  <c r="Q452" i="2" s="1"/>
  <c r="Q453" i="2" s="1"/>
  <c r="Q454" i="2" s="1"/>
  <c r="Q455" i="2" s="1"/>
  <c r="Q456" i="2" s="1"/>
  <c r="Q457" i="2" s="1"/>
  <c r="Q458" i="2" s="1"/>
  <c r="Q459" i="2" s="1"/>
  <c r="Q460" i="2" s="1"/>
  <c r="Q461" i="2" s="1"/>
  <c r="Q462" i="2" s="1"/>
  <c r="Q463" i="2" s="1"/>
  <c r="Q464" i="2" s="1"/>
  <c r="Q465" i="2" s="1"/>
  <c r="Q466" i="2" s="1"/>
  <c r="Q467" i="2" s="1"/>
  <c r="Q468" i="2" s="1"/>
  <c r="Q469" i="2" s="1"/>
  <c r="Q470" i="2" s="1"/>
  <c r="Q471" i="2" s="1"/>
  <c r="Q472" i="2" s="1"/>
  <c r="Q473" i="2" s="1"/>
  <c r="Q474" i="2" s="1"/>
  <c r="Q475" i="2" s="1"/>
  <c r="Q476" i="2" s="1"/>
  <c r="Q477" i="2" s="1"/>
  <c r="Q478" i="2" s="1"/>
  <c r="Q479" i="2" s="1"/>
  <c r="Q480" i="2" s="1"/>
  <c r="Q481" i="2" s="1"/>
  <c r="Q482" i="2" s="1"/>
  <c r="Q483" i="2" s="1"/>
  <c r="Q484" i="2" s="1"/>
  <c r="Q485" i="2" s="1"/>
  <c r="Q486" i="2" s="1"/>
  <c r="Q487" i="2" s="1"/>
  <c r="Q488" i="2" s="1"/>
  <c r="Q489" i="2" s="1"/>
  <c r="Q490" i="2" s="1"/>
  <c r="Q491" i="2" s="1"/>
  <c r="Q492" i="2" s="1"/>
  <c r="Q493" i="2" s="1"/>
  <c r="Q494" i="2" s="1"/>
  <c r="Q495" i="2" s="1"/>
  <c r="Q496" i="2" s="1"/>
  <c r="Q497" i="2" s="1"/>
  <c r="Q498" i="2" s="1"/>
  <c r="Q499" i="2" s="1"/>
  <c r="Q500" i="2" s="1"/>
  <c r="Q501" i="2" s="1"/>
  <c r="Q502" i="2" s="1"/>
  <c r="Q503" i="2" s="1"/>
  <c r="Q504" i="2" s="1"/>
  <c r="Q505" i="2" s="1"/>
  <c r="Q506" i="2" s="1"/>
  <c r="Q507" i="2" s="1"/>
  <c r="Q508" i="2" s="1"/>
  <c r="Q509" i="2" s="1"/>
  <c r="Q510" i="2" s="1"/>
  <c r="Q511" i="2" s="1"/>
  <c r="Q512" i="2" s="1"/>
  <c r="Q513" i="2" s="1"/>
  <c r="Q514" i="2" s="1"/>
  <c r="Q515" i="2" s="1"/>
  <c r="Q516" i="2" s="1"/>
  <c r="Q517" i="2" s="1"/>
  <c r="Q518" i="2" s="1"/>
  <c r="Q519" i="2" s="1"/>
  <c r="Q520" i="2" s="1"/>
  <c r="Q521" i="2" s="1"/>
  <c r="Q522" i="2" s="1"/>
  <c r="Q523" i="2" s="1"/>
  <c r="Q524" i="2" s="1"/>
  <c r="Q525" i="2" s="1"/>
  <c r="Q526" i="2" s="1"/>
  <c r="Q527" i="2" s="1"/>
  <c r="Q528" i="2" s="1"/>
  <c r="Q529" i="2" s="1"/>
  <c r="Q530" i="2" s="1"/>
  <c r="Q531" i="2" s="1"/>
  <c r="Q532" i="2" s="1"/>
  <c r="Q533" i="2" s="1"/>
  <c r="Q534" i="2" s="1"/>
  <c r="Q535" i="2" s="1"/>
  <c r="Q536" i="2" s="1"/>
  <c r="Q537" i="2" s="1"/>
  <c r="Q538" i="2" s="1"/>
  <c r="Q539" i="2" s="1"/>
  <c r="Q540" i="2" s="1"/>
  <c r="Q541" i="2" s="1"/>
  <c r="Q542" i="2" s="1"/>
  <c r="Q543" i="2" s="1"/>
  <c r="Q544" i="2" s="1"/>
  <c r="Q545" i="2" s="1"/>
  <c r="Q546" i="2" s="1"/>
  <c r="Q547" i="2" s="1"/>
  <c r="Q548" i="2" s="1"/>
  <c r="Q549" i="2" s="1"/>
  <c r="Q550" i="2" s="1"/>
  <c r="Q551" i="2" s="1"/>
  <c r="Q552" i="2" s="1"/>
  <c r="Q553" i="2" s="1"/>
  <c r="Q554" i="2" s="1"/>
  <c r="Q555" i="2" s="1"/>
  <c r="Q556" i="2" s="1"/>
  <c r="Q557" i="2" s="1"/>
  <c r="Q558" i="2" s="1"/>
  <c r="Q559" i="2" s="1"/>
  <c r="Q560" i="2" s="1"/>
  <c r="Q561" i="2" s="1"/>
  <c r="Q562" i="2" s="1"/>
  <c r="Q563" i="2" s="1"/>
  <c r="Q564" i="2" s="1"/>
  <c r="Q565" i="2" s="1"/>
  <c r="Q566" i="2" s="1"/>
  <c r="Q567" i="2" s="1"/>
  <c r="Q568" i="2" s="1"/>
  <c r="Q569" i="2" s="1"/>
  <c r="Q570" i="2" s="1"/>
  <c r="Q571" i="2" s="1"/>
  <c r="Q572" i="2" s="1"/>
  <c r="Q573" i="2" s="1"/>
  <c r="Q574" i="2" s="1"/>
  <c r="Q575" i="2" s="1"/>
  <c r="Q576" i="2" s="1"/>
  <c r="Q577" i="2" s="1"/>
  <c r="Q578" i="2" s="1"/>
  <c r="Q579" i="2" s="1"/>
  <c r="Q580" i="2" s="1"/>
  <c r="Q581" i="2" s="1"/>
  <c r="Q582" i="2" s="1"/>
  <c r="Q583" i="2" s="1"/>
  <c r="Q584" i="2" s="1"/>
  <c r="Q585" i="2" s="1"/>
  <c r="Q586" i="2" s="1"/>
  <c r="Q587" i="2" s="1"/>
  <c r="Q588" i="2" s="1"/>
  <c r="Q589" i="2" s="1"/>
  <c r="Q590" i="2" s="1"/>
  <c r="Q591" i="2" s="1"/>
  <c r="Q592" i="2" s="1"/>
  <c r="Q593" i="2" s="1"/>
  <c r="Q594" i="2" s="1"/>
  <c r="Q595" i="2" s="1"/>
  <c r="Q596" i="2" s="1"/>
  <c r="Q597" i="2" s="1"/>
  <c r="Q598" i="2" s="1"/>
  <c r="Q599" i="2" s="1"/>
  <c r="Q600" i="2" s="1"/>
  <c r="Q601" i="2" s="1"/>
  <c r="Q602" i="2" s="1"/>
  <c r="Q603" i="2" s="1"/>
  <c r="Q604" i="2" s="1"/>
  <c r="Q605" i="2" s="1"/>
  <c r="Q606" i="2" s="1"/>
  <c r="Q607" i="2" s="1"/>
  <c r="Q608" i="2" s="1"/>
  <c r="Q609" i="2" s="1"/>
  <c r="Q610" i="2" s="1"/>
  <c r="Q611" i="2" s="1"/>
  <c r="Q612" i="2" s="1"/>
  <c r="Q613" i="2" s="1"/>
  <c r="Q614" i="2" s="1"/>
  <c r="Q615" i="2" s="1"/>
  <c r="Q616" i="2" s="1"/>
  <c r="Q617" i="2" s="1"/>
  <c r="Q618" i="2" s="1"/>
  <c r="Q619" i="2" s="1"/>
  <c r="Q620" i="2" s="1"/>
  <c r="Q621" i="2" s="1"/>
  <c r="Q622" i="2" s="1"/>
  <c r="Q623" i="2" s="1"/>
  <c r="Q624" i="2" s="1"/>
  <c r="Q625" i="2" s="1"/>
  <c r="Q626" i="2" s="1"/>
  <c r="Q627" i="2" s="1"/>
  <c r="Q628" i="2" s="1"/>
  <c r="Q629" i="2" s="1"/>
  <c r="Q630" i="2" s="1"/>
  <c r="Q631" i="2" s="1"/>
  <c r="Q632" i="2" s="1"/>
  <c r="Q633" i="2" s="1"/>
  <c r="Q634" i="2" s="1"/>
  <c r="Q635" i="2" s="1"/>
  <c r="Q636" i="2" s="1"/>
  <c r="Q637" i="2" s="1"/>
  <c r="Q638" i="2" s="1"/>
  <c r="Q639" i="2" s="1"/>
  <c r="Q640" i="2" s="1"/>
  <c r="Q641" i="2" s="1"/>
  <c r="Q642" i="2" s="1"/>
  <c r="Q643" i="2" s="1"/>
  <c r="Q644" i="2" s="1"/>
  <c r="Q645" i="2" s="1"/>
  <c r="Q646" i="2" s="1"/>
  <c r="Q647" i="2" s="1"/>
  <c r="Q648" i="2" s="1"/>
  <c r="Q649" i="2" s="1"/>
  <c r="Q650" i="2" s="1"/>
  <c r="Q651" i="2" s="1"/>
  <c r="Q652" i="2" s="1"/>
  <c r="Q653" i="2" s="1"/>
  <c r="Q654" i="2" s="1"/>
  <c r="Q655" i="2" s="1"/>
  <c r="Q656" i="2" s="1"/>
  <c r="Q657" i="2" s="1"/>
  <c r="Q658" i="2" s="1"/>
  <c r="Q659" i="2" s="1"/>
  <c r="Q660" i="2" s="1"/>
  <c r="Q661" i="2" s="1"/>
  <c r="Q662" i="2" s="1"/>
  <c r="Q663" i="2" s="1"/>
  <c r="Q664" i="2" s="1"/>
  <c r="Q665" i="2" s="1"/>
  <c r="Q666" i="2" s="1"/>
  <c r="Q667" i="2" s="1"/>
  <c r="Q668" i="2" s="1"/>
  <c r="Q669" i="2" s="1"/>
  <c r="Q670" i="2" s="1"/>
  <c r="Q671" i="2" s="1"/>
  <c r="Q672" i="2" s="1"/>
  <c r="Q673" i="2" s="1"/>
  <c r="Q674" i="2" s="1"/>
  <c r="Q675" i="2" s="1"/>
  <c r="Q676" i="2" s="1"/>
  <c r="Q677" i="2" s="1"/>
  <c r="Q678" i="2" s="1"/>
  <c r="Q679" i="2" s="1"/>
  <c r="Q680" i="2" s="1"/>
  <c r="Q681" i="2" s="1"/>
  <c r="Q682" i="2" s="1"/>
  <c r="Q683" i="2" s="1"/>
  <c r="Q684" i="2" s="1"/>
  <c r="Q685" i="2" s="1"/>
  <c r="Q686" i="2" s="1"/>
  <c r="Q687" i="2" s="1"/>
  <c r="Q688" i="2" s="1"/>
  <c r="Q689" i="2" s="1"/>
  <c r="Q690" i="2" s="1"/>
  <c r="Q691" i="2" s="1"/>
  <c r="Q692" i="2" s="1"/>
  <c r="Q693" i="2" s="1"/>
  <c r="Q694" i="2" s="1"/>
  <c r="Q695" i="2" s="1"/>
  <c r="Q696" i="2" s="1"/>
  <c r="Q697" i="2" s="1"/>
  <c r="Q698" i="2" s="1"/>
  <c r="Q699" i="2" s="1"/>
  <c r="Q700" i="2" s="1"/>
  <c r="Q701" i="2" s="1"/>
  <c r="Q702" i="2" s="1"/>
  <c r="Q703" i="2" s="1"/>
  <c r="Q704" i="2" s="1"/>
  <c r="Q705" i="2" s="1"/>
  <c r="Q706" i="2" s="1"/>
  <c r="Q707" i="2" s="1"/>
  <c r="Q708" i="2" s="1"/>
  <c r="Q709" i="2" s="1"/>
  <c r="Q710" i="2" s="1"/>
  <c r="Q711" i="2" s="1"/>
  <c r="Q712" i="2" s="1"/>
  <c r="Q713" i="2" s="1"/>
  <c r="Q714" i="2" s="1"/>
  <c r="Q715" i="2" s="1"/>
  <c r="Q716" i="2" s="1"/>
  <c r="Q717" i="2" s="1"/>
  <c r="Q718" i="2" s="1"/>
  <c r="Q719" i="2" s="1"/>
  <c r="Q720" i="2" s="1"/>
  <c r="Q721" i="2" s="1"/>
  <c r="Q722" i="2" s="1"/>
  <c r="Q723" i="2" s="1"/>
  <c r="Q724" i="2" s="1"/>
  <c r="Q725" i="2" s="1"/>
  <c r="Q726" i="2" s="1"/>
  <c r="Q727" i="2" s="1"/>
  <c r="Q728" i="2" s="1"/>
  <c r="Q729" i="2" s="1"/>
  <c r="Q730" i="2" s="1"/>
  <c r="Q731" i="2" s="1"/>
  <c r="Q732" i="2" s="1"/>
  <c r="Q733" i="2" s="1"/>
  <c r="Q734" i="2" s="1"/>
  <c r="Q735" i="2" s="1"/>
  <c r="Q736" i="2" s="1"/>
  <c r="Q737" i="2" s="1"/>
  <c r="Q738" i="2" s="1"/>
  <c r="Q739" i="2" s="1"/>
  <c r="Q740" i="2" s="1"/>
  <c r="Q741" i="2" s="1"/>
  <c r="Q742" i="2" s="1"/>
  <c r="Q743" i="2" s="1"/>
  <c r="Q744" i="2" s="1"/>
  <c r="Q745" i="2" s="1"/>
  <c r="Q746" i="2" s="1"/>
  <c r="Q747" i="2" s="1"/>
  <c r="Q748" i="2" s="1"/>
  <c r="Q749" i="2" s="1"/>
  <c r="Q750" i="2" s="1"/>
  <c r="Q751" i="2" s="1"/>
  <c r="Q752" i="2" s="1"/>
  <c r="Q753" i="2" s="1"/>
  <c r="Q754" i="2" s="1"/>
  <c r="Q755" i="2" s="1"/>
  <c r="Q756" i="2" s="1"/>
  <c r="Q757" i="2" s="1"/>
  <c r="Q758" i="2" s="1"/>
  <c r="Q759" i="2" s="1"/>
  <c r="Q760" i="2" s="1"/>
  <c r="Q761" i="2" s="1"/>
  <c r="Q762" i="2" s="1"/>
  <c r="Q763" i="2" s="1"/>
  <c r="Q764" i="2" s="1"/>
  <c r="Q765" i="2" s="1"/>
  <c r="Q766" i="2" s="1"/>
  <c r="Q767" i="2" s="1"/>
  <c r="Q768" i="2" s="1"/>
  <c r="Q769" i="2" s="1"/>
  <c r="Q770" i="2" s="1"/>
  <c r="Q771" i="2" s="1"/>
  <c r="Q772" i="2" s="1"/>
  <c r="Q773" i="2" s="1"/>
  <c r="Q774" i="2" s="1"/>
  <c r="Q775" i="2" s="1"/>
  <c r="Q776" i="2" s="1"/>
  <c r="Q777" i="2" s="1"/>
  <c r="Q778" i="2" s="1"/>
  <c r="Q779" i="2" s="1"/>
  <c r="Q780" i="2" s="1"/>
  <c r="Q781" i="2" s="1"/>
  <c r="Q782" i="2" s="1"/>
  <c r="Q783" i="2" s="1"/>
  <c r="Q784" i="2" s="1"/>
  <c r="Q785" i="2" s="1"/>
  <c r="Q786" i="2" s="1"/>
  <c r="Q787" i="2" s="1"/>
  <c r="Q788" i="2" s="1"/>
  <c r="Q789" i="2" s="1"/>
  <c r="Q790" i="2" s="1"/>
  <c r="Q791" i="2" s="1"/>
  <c r="Q792" i="2" s="1"/>
  <c r="Q793" i="2" s="1"/>
  <c r="Q794" i="2" s="1"/>
  <c r="Q795" i="2" s="1"/>
  <c r="Q796" i="2" s="1"/>
  <c r="Q797" i="2" s="1"/>
  <c r="Q798" i="2" s="1"/>
  <c r="Q799" i="2" s="1"/>
  <c r="Q800" i="2" s="1"/>
  <c r="Q801" i="2" s="1"/>
  <c r="Q802" i="2" s="1"/>
  <c r="Q803" i="2" s="1"/>
  <c r="Q804" i="2" s="1"/>
  <c r="Q805" i="2" s="1"/>
  <c r="Q806" i="2" s="1"/>
  <c r="Q807" i="2" s="1"/>
  <c r="Q808" i="2" s="1"/>
  <c r="Q809" i="2" s="1"/>
  <c r="Q810" i="2" s="1"/>
  <c r="Q811" i="2" s="1"/>
  <c r="Q812" i="2" s="1"/>
  <c r="Q813" i="2" s="1"/>
  <c r="Q814" i="2" s="1"/>
  <c r="Q815" i="2" s="1"/>
  <c r="Q816" i="2" s="1"/>
  <c r="Q817" i="2" s="1"/>
  <c r="Q818" i="2" s="1"/>
  <c r="Q819" i="2" s="1"/>
  <c r="Q820" i="2" s="1"/>
  <c r="Q821" i="2" s="1"/>
  <c r="Q822" i="2" s="1"/>
  <c r="Q823" i="2" s="1"/>
  <c r="Q824" i="2" s="1"/>
  <c r="Q825" i="2" s="1"/>
  <c r="Q826" i="2" s="1"/>
  <c r="Q827" i="2" s="1"/>
  <c r="Q828" i="2" s="1"/>
  <c r="Q829" i="2" s="1"/>
  <c r="Q830" i="2" s="1"/>
  <c r="Q831" i="2" s="1"/>
  <c r="Q832" i="2" s="1"/>
  <c r="Q833" i="2" s="1"/>
  <c r="Q834" i="2" s="1"/>
  <c r="Q835" i="2" s="1"/>
  <c r="Q836" i="2" s="1"/>
  <c r="Q837" i="2" s="1"/>
  <c r="Q838" i="2" s="1"/>
  <c r="Q839" i="2" s="1"/>
  <c r="Q840" i="2" s="1"/>
  <c r="Q841" i="2" s="1"/>
  <c r="Q842" i="2" s="1"/>
  <c r="Q843" i="2" s="1"/>
  <c r="Q844" i="2" s="1"/>
  <c r="Q845" i="2" s="1"/>
  <c r="Q846" i="2" s="1"/>
  <c r="Q847" i="2" s="1"/>
  <c r="Q848" i="2" s="1"/>
  <c r="Q849" i="2" s="1"/>
  <c r="Q850" i="2" s="1"/>
  <c r="Q851" i="2" s="1"/>
  <c r="Q852" i="2" s="1"/>
  <c r="Q853" i="2" s="1"/>
  <c r="Q854" i="2" s="1"/>
  <c r="Q855" i="2" s="1"/>
  <c r="Q856" i="2" s="1"/>
  <c r="Q857" i="2" s="1"/>
  <c r="Q858" i="2" s="1"/>
  <c r="Q859" i="2" s="1"/>
  <c r="Q860" i="2" s="1"/>
  <c r="Q861" i="2" s="1"/>
  <c r="Q862" i="2" s="1"/>
  <c r="Q863" i="2" s="1"/>
  <c r="Q864" i="2" s="1"/>
  <c r="Q865" i="2" s="1"/>
  <c r="Q866" i="2" s="1"/>
  <c r="Q867" i="2" s="1"/>
  <c r="Q868" i="2" s="1"/>
  <c r="Q869" i="2" s="1"/>
  <c r="Q870" i="2" s="1"/>
  <c r="Q871" i="2" s="1"/>
  <c r="Q872" i="2" s="1"/>
  <c r="Q873" i="2" s="1"/>
  <c r="Q874" i="2" s="1"/>
  <c r="Q875" i="2" s="1"/>
  <c r="Q876" i="2" s="1"/>
  <c r="Q877" i="2" s="1"/>
  <c r="Q878" i="2" s="1"/>
  <c r="Q879" i="2" s="1"/>
  <c r="Q880" i="2" s="1"/>
  <c r="Q881" i="2" s="1"/>
  <c r="Q882" i="2" s="1"/>
  <c r="Q883" i="2" s="1"/>
  <c r="Q884" i="2" s="1"/>
  <c r="Q885" i="2" s="1"/>
  <c r="Q886" i="2" s="1"/>
  <c r="Q887" i="2" s="1"/>
  <c r="Q888" i="2" s="1"/>
  <c r="Q889" i="2" s="1"/>
  <c r="Q890" i="2" s="1"/>
  <c r="Q891" i="2" s="1"/>
  <c r="Q892" i="2" s="1"/>
  <c r="Q893" i="2" s="1"/>
  <c r="Q894" i="2" s="1"/>
  <c r="Q895" i="2" s="1"/>
  <c r="Q896" i="2" s="1"/>
  <c r="Q897" i="2" s="1"/>
  <c r="Q898" i="2" s="1"/>
  <c r="Q899" i="2" s="1"/>
  <c r="Q900" i="2" s="1"/>
  <c r="Q901" i="2" s="1"/>
  <c r="Q902" i="2" s="1"/>
  <c r="Q903" i="2" s="1"/>
  <c r="Q904" i="2" s="1"/>
  <c r="Q905" i="2" s="1"/>
  <c r="Q906" i="2" s="1"/>
  <c r="Q907" i="2" s="1"/>
  <c r="Q908" i="2" s="1"/>
  <c r="Q909" i="2" s="1"/>
  <c r="Q910" i="2" s="1"/>
  <c r="Q911" i="2" s="1"/>
  <c r="Q912" i="2" s="1"/>
  <c r="Q913" i="2" s="1"/>
  <c r="Q914" i="2" s="1"/>
  <c r="Q915" i="2" s="1"/>
  <c r="Q916" i="2" s="1"/>
  <c r="Q917" i="2" s="1"/>
  <c r="Q918" i="2" s="1"/>
  <c r="Q919" i="2" s="1"/>
  <c r="Q920" i="2" s="1"/>
  <c r="Q921" i="2" s="1"/>
  <c r="Q922" i="2" s="1"/>
  <c r="Q923" i="2" s="1"/>
  <c r="Q924" i="2" s="1"/>
  <c r="Q925" i="2" s="1"/>
  <c r="Q926" i="2" s="1"/>
  <c r="Q927" i="2" s="1"/>
  <c r="Q928" i="2" s="1"/>
  <c r="Q929" i="2" s="1"/>
  <c r="Q930" i="2" s="1"/>
  <c r="Q931" i="2" s="1"/>
  <c r="Q932" i="2" s="1"/>
  <c r="Q933" i="2" s="1"/>
  <c r="Q934" i="2" s="1"/>
  <c r="Q935" i="2" s="1"/>
  <c r="Q936" i="2" s="1"/>
  <c r="Q937" i="2" s="1"/>
  <c r="Q938" i="2" s="1"/>
  <c r="Q939" i="2" s="1"/>
  <c r="Q940" i="2" s="1"/>
  <c r="Q941" i="2" s="1"/>
  <c r="Q942" i="2" s="1"/>
  <c r="Q943" i="2" s="1"/>
  <c r="Q944" i="2" s="1"/>
  <c r="Q945" i="2" s="1"/>
  <c r="Q946" i="2" s="1"/>
  <c r="Q947" i="2" s="1"/>
  <c r="Q948" i="2" s="1"/>
  <c r="Q949" i="2" s="1"/>
  <c r="Q950" i="2" s="1"/>
  <c r="Q951" i="2" s="1"/>
  <c r="Q952" i="2" s="1"/>
  <c r="Q953" i="2" s="1"/>
  <c r="Q954" i="2" s="1"/>
  <c r="Q955" i="2" s="1"/>
  <c r="Q956" i="2" s="1"/>
  <c r="Q957" i="2" s="1"/>
  <c r="Q958" i="2" s="1"/>
  <c r="Q959" i="2" s="1"/>
  <c r="Q960" i="2" s="1"/>
  <c r="Q961" i="2" s="1"/>
  <c r="Q962" i="2" s="1"/>
  <c r="Q963" i="2" s="1"/>
  <c r="Q964" i="2" s="1"/>
  <c r="Q965" i="2" s="1"/>
  <c r="Q966" i="2" s="1"/>
  <c r="Q967" i="2" s="1"/>
  <c r="Q968" i="2" s="1"/>
  <c r="Q969" i="2" s="1"/>
  <c r="Q970" i="2" s="1"/>
  <c r="Q971" i="2" s="1"/>
  <c r="Q972" i="2" s="1"/>
  <c r="Q973" i="2" s="1"/>
  <c r="Q974" i="2" s="1"/>
  <c r="Q975" i="2" s="1"/>
  <c r="Q976" i="2" s="1"/>
  <c r="Q977" i="2" s="1"/>
  <c r="Q978" i="2" s="1"/>
  <c r="Q979" i="2" s="1"/>
  <c r="Q980" i="2" s="1"/>
  <c r="Q981" i="2" s="1"/>
  <c r="Q982" i="2" s="1"/>
  <c r="Q983" i="2" s="1"/>
  <c r="Q984" i="2" s="1"/>
  <c r="Q985" i="2" s="1"/>
  <c r="Q986" i="2" s="1"/>
  <c r="Q987" i="2" s="1"/>
  <c r="Q988" i="2" s="1"/>
  <c r="Q989" i="2" s="1"/>
  <c r="Q990" i="2" s="1"/>
  <c r="Q991" i="2" s="1"/>
  <c r="Q992" i="2" s="1"/>
  <c r="Q993" i="2" s="1"/>
  <c r="Q994" i="2" s="1"/>
  <c r="Q995" i="2" s="1"/>
  <c r="Q996" i="2" s="1"/>
  <c r="Q997" i="2" s="1"/>
  <c r="Q998" i="2" s="1"/>
  <c r="Q999" i="2" s="1"/>
  <c r="Q1000" i="2" s="1"/>
  <c r="Q1001" i="2" s="1"/>
  <c r="Q1002" i="2" s="1"/>
  <c r="Q1003" i="2" s="1"/>
  <c r="Q1004" i="2" s="1"/>
  <c r="Q1005" i="2" s="1"/>
  <c r="Q1006" i="2" s="1"/>
  <c r="Q1007" i="2" s="1"/>
  <c r="Q1008" i="2" s="1"/>
  <c r="Q1009" i="2" s="1"/>
  <c r="Q1010" i="2" s="1"/>
  <c r="Q1011" i="2" s="1"/>
  <c r="Q1012" i="2" s="1"/>
  <c r="Q1013" i="2" s="1"/>
  <c r="Q1014" i="2" s="1"/>
  <c r="Q1015" i="2" s="1"/>
  <c r="Q1016" i="2" s="1"/>
  <c r="Q1017" i="2" s="1"/>
  <c r="Q1018" i="2" s="1"/>
  <c r="Q1019" i="2" s="1"/>
  <c r="Q1020" i="2" s="1"/>
  <c r="Q1021" i="2" s="1"/>
  <c r="Q1022" i="2" s="1"/>
  <c r="Q1023" i="2" s="1"/>
  <c r="Q1024" i="2" s="1"/>
  <c r="Q1025" i="2" s="1"/>
  <c r="Q1026" i="2" s="1"/>
  <c r="Q1027" i="2" s="1"/>
  <c r="Q1028" i="2" s="1"/>
  <c r="Q1029" i="2" s="1"/>
  <c r="Q1030" i="2" s="1"/>
  <c r="Q1031" i="2" s="1"/>
  <c r="Q1032" i="2" s="1"/>
  <c r="Q1033" i="2" s="1"/>
  <c r="Q1034" i="2" s="1"/>
  <c r="Q1035" i="2" s="1"/>
  <c r="Q1036" i="2" s="1"/>
  <c r="Q1037" i="2" s="1"/>
  <c r="Q1038" i="2" s="1"/>
  <c r="Q1039" i="2" s="1"/>
  <c r="Q1040" i="2" s="1"/>
  <c r="Q1041" i="2" s="1"/>
  <c r="Q1042" i="2" s="1"/>
  <c r="Q1043" i="2" s="1"/>
  <c r="Q1044" i="2" s="1"/>
  <c r="Q1045" i="2" s="1"/>
  <c r="Q1046" i="2" s="1"/>
  <c r="Q1047" i="2" s="1"/>
  <c r="Q1048" i="2" s="1"/>
  <c r="Q1049" i="2" s="1"/>
  <c r="Q1050" i="2" s="1"/>
  <c r="Q1051" i="2" s="1"/>
  <c r="Q1052" i="2" s="1"/>
  <c r="Q1053" i="2" s="1"/>
  <c r="Q1054" i="2" s="1"/>
  <c r="Q1055" i="2" s="1"/>
  <c r="Q1056" i="2" s="1"/>
  <c r="Q1057" i="2" s="1"/>
  <c r="Q1058" i="2" s="1"/>
  <c r="Q1059" i="2" s="1"/>
  <c r="Q1060" i="2" s="1"/>
  <c r="Q1061" i="2" s="1"/>
  <c r="Q1062" i="2" s="1"/>
  <c r="Q1063" i="2" s="1"/>
  <c r="Q1064" i="2" s="1"/>
  <c r="Q1065" i="2" s="1"/>
  <c r="Q1066" i="2" s="1"/>
  <c r="Q1067" i="2" s="1"/>
  <c r="Q1068" i="2" s="1"/>
  <c r="Q1069" i="2" s="1"/>
  <c r="Q1070" i="2" s="1"/>
  <c r="Q1071" i="2" s="1"/>
  <c r="Q1072" i="2" s="1"/>
  <c r="Q1073" i="2" s="1"/>
  <c r="Q1074" i="2" s="1"/>
  <c r="Q1075" i="2" s="1"/>
  <c r="Q1076" i="2" s="1"/>
  <c r="Q1077" i="2" s="1"/>
  <c r="Q1078" i="2" s="1"/>
  <c r="Q1079" i="2" s="1"/>
  <c r="Q1080" i="2" s="1"/>
  <c r="Q1081" i="2" s="1"/>
  <c r="Q1082" i="2" s="1"/>
  <c r="Q1083" i="2" s="1"/>
  <c r="Q1084" i="2" s="1"/>
  <c r="Q1085" i="2" s="1"/>
  <c r="Q1086" i="2" s="1"/>
  <c r="Q1087" i="2" s="1"/>
  <c r="Q1088" i="2" s="1"/>
  <c r="Q1089" i="2" s="1"/>
  <c r="Q1090" i="2" s="1"/>
  <c r="Q1091" i="2" s="1"/>
  <c r="Q1092" i="2" s="1"/>
  <c r="Q1093" i="2" s="1"/>
  <c r="Q1094" i="2" s="1"/>
  <c r="Q1095" i="2" s="1"/>
  <c r="Q1096" i="2" s="1"/>
  <c r="Q1097" i="2" s="1"/>
  <c r="Q1098" i="2" s="1"/>
  <c r="Q1099" i="2" s="1"/>
  <c r="Q1100" i="2" s="1"/>
  <c r="Q1101" i="2" s="1"/>
  <c r="Q1102" i="2" s="1"/>
  <c r="Q1103" i="2" s="1"/>
  <c r="Q1104" i="2" s="1"/>
  <c r="Q1105" i="2" s="1"/>
  <c r="Q1106" i="2" s="1"/>
  <c r="Q1107" i="2" s="1"/>
  <c r="Q1108" i="2" s="1"/>
  <c r="Q1109" i="2" s="1"/>
  <c r="Q1110" i="2" s="1"/>
  <c r="Q1111" i="2" s="1"/>
  <c r="Q1112" i="2" s="1"/>
  <c r="Q1113" i="2" s="1"/>
  <c r="Q1114" i="2" s="1"/>
  <c r="Q1115" i="2" s="1"/>
  <c r="Q1116" i="2" s="1"/>
  <c r="Q1117" i="2" s="1"/>
  <c r="Q1118" i="2" s="1"/>
  <c r="Q1119" i="2" s="1"/>
  <c r="Q1120" i="2" s="1"/>
  <c r="Q1121" i="2" s="1"/>
  <c r="Q1122" i="2" s="1"/>
  <c r="Q1123" i="2" s="1"/>
  <c r="Q1124" i="2" s="1"/>
  <c r="Q1125" i="2" s="1"/>
  <c r="Q1126" i="2" s="1"/>
  <c r="Q1127" i="2" s="1"/>
  <c r="Q1128" i="2" s="1"/>
  <c r="Q1129" i="2" s="1"/>
  <c r="Q1130" i="2" s="1"/>
  <c r="Q1131" i="2" s="1"/>
  <c r="Q1132" i="2" s="1"/>
  <c r="Q1133" i="2" s="1"/>
  <c r="Q1134" i="2" s="1"/>
  <c r="Q1135" i="2" s="1"/>
  <c r="Q1136" i="2" s="1"/>
  <c r="Q1137" i="2" s="1"/>
  <c r="Q1138" i="2" s="1"/>
  <c r="Q1139" i="2" s="1"/>
  <c r="Q1140" i="2" s="1"/>
  <c r="Q1141" i="2" s="1"/>
  <c r="Q1142" i="2" s="1"/>
  <c r="Q1143" i="2" s="1"/>
  <c r="Q1144" i="2" s="1"/>
  <c r="Q1145" i="2" s="1"/>
  <c r="Q1146" i="2" s="1"/>
  <c r="Q1147" i="2" s="1"/>
  <c r="Q1148" i="2" s="1"/>
  <c r="Q1149" i="2" s="1"/>
  <c r="Q1150" i="2" s="1"/>
  <c r="Q1151" i="2" s="1"/>
  <c r="Q1152" i="2" s="1"/>
  <c r="Q1153" i="2" s="1"/>
  <c r="Q1154" i="2" s="1"/>
  <c r="Q1155" i="2" s="1"/>
  <c r="Q1156" i="2" s="1"/>
  <c r="Q1157" i="2" s="1"/>
  <c r="Q1158" i="2" s="1"/>
  <c r="Q1159" i="2" s="1"/>
  <c r="Q1160" i="2" s="1"/>
  <c r="Q1161" i="2" s="1"/>
  <c r="Q1162" i="2" s="1"/>
  <c r="Q1163" i="2" s="1"/>
  <c r="Q1164" i="2" s="1"/>
  <c r="Q1165" i="2" s="1"/>
  <c r="S4" i="2"/>
  <c r="R4" i="2" s="1"/>
  <c r="S5" i="2" l="1"/>
  <c r="R5" i="2" s="1"/>
  <c r="D26" i="2"/>
  <c r="D28" i="2" s="1"/>
  <c r="R6" i="2" l="1"/>
  <c r="S6" i="2"/>
  <c r="S7" i="2" l="1"/>
  <c r="R7" i="2" s="1"/>
  <c r="S8" i="2" l="1"/>
  <c r="R8" i="2" s="1"/>
  <c r="S9" i="2" l="1"/>
  <c r="R9" i="2" s="1"/>
  <c r="S10" i="2" l="1"/>
  <c r="R10" i="2" s="1"/>
  <c r="S11" i="2" l="1"/>
  <c r="R11" i="2" s="1"/>
  <c r="S12" i="2" l="1"/>
  <c r="R12" i="2" s="1"/>
  <c r="S13" i="2" l="1"/>
  <c r="R13" i="2" s="1"/>
  <c r="R14" i="2" l="1"/>
  <c r="S14" i="2"/>
  <c r="S15" i="2" l="1"/>
  <c r="R15" i="2" s="1"/>
  <c r="S16" i="2" l="1"/>
  <c r="R16" i="2" s="1"/>
  <c r="S17" i="2" l="1"/>
  <c r="R17" i="2" s="1"/>
  <c r="S18" i="2" l="1"/>
  <c r="R18" i="2" s="1"/>
  <c r="S19" i="2" l="1"/>
  <c r="R19" i="2" s="1"/>
  <c r="S20" i="2" l="1"/>
  <c r="R20" i="2" s="1"/>
  <c r="S21" i="2" l="1"/>
  <c r="R21" i="2" s="1"/>
  <c r="S22" i="2" l="1"/>
  <c r="R22" i="2" s="1"/>
  <c r="S23" i="2" l="1"/>
  <c r="R23" i="2" s="1"/>
  <c r="S24" i="2" l="1"/>
  <c r="R24" i="2" s="1"/>
  <c r="S25" i="2" l="1"/>
  <c r="R25" i="2" s="1"/>
  <c r="S26" i="2" l="1"/>
  <c r="R26" i="2" s="1"/>
  <c r="S27" i="2" l="1"/>
  <c r="R27" i="2" s="1"/>
  <c r="S28" i="2" l="1"/>
  <c r="R28" i="2" s="1"/>
  <c r="S29" i="2" l="1"/>
  <c r="R29" i="2" s="1"/>
  <c r="S30" i="2" l="1"/>
  <c r="R30" i="2" s="1"/>
  <c r="S31" i="2" l="1"/>
  <c r="R31" i="2" s="1"/>
  <c r="S32" i="2" l="1"/>
  <c r="R32" i="2"/>
  <c r="S33" i="2" l="1"/>
  <c r="R33" i="2" s="1"/>
  <c r="S34" i="2" l="1"/>
  <c r="R34" i="2" s="1"/>
  <c r="S35" i="2" l="1"/>
  <c r="R35" i="2" s="1"/>
  <c r="S36" i="2" l="1"/>
  <c r="R36" i="2" s="1"/>
  <c r="R37" i="2" l="1"/>
  <c r="S37" i="2"/>
  <c r="S38" i="2" l="1"/>
  <c r="R38" i="2" s="1"/>
  <c r="S39" i="2" l="1"/>
  <c r="R39" i="2" s="1"/>
  <c r="S40" i="2" l="1"/>
  <c r="R40" i="2" s="1"/>
  <c r="S41" i="2" l="1"/>
  <c r="R41" i="2" s="1"/>
  <c r="S42" i="2" l="1"/>
  <c r="R42" i="2" s="1"/>
  <c r="S43" i="2" l="1"/>
  <c r="R43" i="2" s="1"/>
  <c r="S44" i="2" l="1"/>
  <c r="R44" i="2" s="1"/>
  <c r="R45" i="2" l="1"/>
  <c r="S45" i="2"/>
  <c r="R46" i="2" l="1"/>
  <c r="S46" i="2"/>
  <c r="S47" i="2" l="1"/>
  <c r="R47" i="2" s="1"/>
  <c r="S48" i="2" l="1"/>
  <c r="R48" i="2" s="1"/>
  <c r="S49" i="2" l="1"/>
  <c r="R49" i="2" s="1"/>
  <c r="S50" i="2" l="1"/>
  <c r="R50" i="2" s="1"/>
  <c r="S51" i="2" l="1"/>
  <c r="R51" i="2" s="1"/>
  <c r="S52" i="2" l="1"/>
  <c r="R52" i="2" s="1"/>
  <c r="S53" i="2" l="1"/>
  <c r="R53" i="2" s="1"/>
  <c r="S54" i="2" l="1"/>
  <c r="R54" i="2" s="1"/>
  <c r="S55" i="2" l="1"/>
  <c r="R55" i="2" s="1"/>
  <c r="S56" i="2" l="1"/>
  <c r="R56" i="2" s="1"/>
  <c r="S57" i="2" l="1"/>
  <c r="R57" i="2" s="1"/>
  <c r="S58" i="2" l="1"/>
  <c r="R58" i="2" s="1"/>
  <c r="S59" i="2" l="1"/>
  <c r="R59" i="2" s="1"/>
  <c r="S60" i="2" l="1"/>
  <c r="R60" i="2" s="1"/>
  <c r="S61" i="2" l="1"/>
  <c r="R61" i="2" s="1"/>
  <c r="S62" i="2" l="1"/>
  <c r="R62" i="2" s="1"/>
  <c r="S63" i="2" l="1"/>
  <c r="R63" i="2" s="1"/>
  <c r="S64" i="2" l="1"/>
  <c r="R64" i="2" s="1"/>
  <c r="S65" i="2" l="1"/>
  <c r="R65" i="2" s="1"/>
  <c r="S66" i="2" l="1"/>
  <c r="R66" i="2" s="1"/>
  <c r="S67" i="2" l="1"/>
  <c r="R67" i="2" s="1"/>
  <c r="R68" i="2" l="1"/>
  <c r="S68" i="2"/>
  <c r="S69" i="2" l="1"/>
  <c r="R69" i="2" s="1"/>
  <c r="S70" i="2" l="1"/>
  <c r="R70" i="2" s="1"/>
  <c r="S71" i="2" l="1"/>
  <c r="R71" i="2" s="1"/>
  <c r="S72" i="2" l="1"/>
  <c r="R72" i="2" s="1"/>
  <c r="S73" i="2" l="1"/>
  <c r="R73" i="2" s="1"/>
  <c r="S74" i="2" l="1"/>
  <c r="R74" i="2" s="1"/>
  <c r="S75" i="2" l="1"/>
  <c r="R75" i="2" s="1"/>
  <c r="S76" i="2" l="1"/>
  <c r="R76" i="2" s="1"/>
  <c r="S77" i="2" l="1"/>
  <c r="R77" i="2" s="1"/>
  <c r="S78" i="2" l="1"/>
  <c r="R78" i="2" s="1"/>
  <c r="S79" i="2" l="1"/>
  <c r="R79" i="2" s="1"/>
  <c r="S80" i="2" l="1"/>
  <c r="R80" i="2" s="1"/>
  <c r="S81" i="2" l="1"/>
  <c r="R81" i="2" s="1"/>
  <c r="S82" i="2" l="1"/>
  <c r="R82" i="2" s="1"/>
  <c r="S83" i="2" l="1"/>
  <c r="R83" i="2" s="1"/>
  <c r="S84" i="2" l="1"/>
  <c r="R84" i="2" s="1"/>
  <c r="S85" i="2" l="1"/>
  <c r="R85" i="2" s="1"/>
  <c r="S86" i="2" l="1"/>
  <c r="R86" i="2" s="1"/>
  <c r="S87" i="2" l="1"/>
  <c r="R87" i="2" s="1"/>
  <c r="S88" i="2" l="1"/>
  <c r="R88" i="2" s="1"/>
  <c r="S89" i="2" l="1"/>
  <c r="R89" i="2" s="1"/>
  <c r="S90" i="2" l="1"/>
  <c r="R90" i="2" s="1"/>
  <c r="S91" i="2" l="1"/>
  <c r="R91" i="2" s="1"/>
  <c r="S92" i="2" l="1"/>
  <c r="R92" i="2" s="1"/>
  <c r="S93" i="2" l="1"/>
  <c r="R93" i="2" s="1"/>
  <c r="S94" i="2" l="1"/>
  <c r="R94" i="2" s="1"/>
  <c r="S95" i="2" l="1"/>
  <c r="R95" i="2" s="1"/>
  <c r="S96" i="2" l="1"/>
  <c r="R96" i="2" s="1"/>
  <c r="S97" i="2" l="1"/>
  <c r="R97" i="2" s="1"/>
  <c r="S98" i="2" l="1"/>
  <c r="R98" i="2" s="1"/>
  <c r="S99" i="2" l="1"/>
  <c r="R99" i="2" s="1"/>
  <c r="S100" i="2" l="1"/>
  <c r="R100" i="2" s="1"/>
  <c r="S101" i="2" l="1"/>
  <c r="R101" i="2" s="1"/>
  <c r="R102" i="2" l="1"/>
  <c r="S102" i="2"/>
  <c r="S103" i="2" l="1"/>
  <c r="R103" i="2" s="1"/>
  <c r="S104" i="2" l="1"/>
  <c r="R104" i="2" s="1"/>
  <c r="S105" i="2" l="1"/>
  <c r="R105" i="2" s="1"/>
  <c r="S106" i="2" l="1"/>
  <c r="R106" i="2" s="1"/>
  <c r="S107" i="2" l="1"/>
  <c r="R107" i="2" s="1"/>
  <c r="S108" i="2" l="1"/>
  <c r="R108" i="2" s="1"/>
  <c r="S109" i="2" l="1"/>
  <c r="R109" i="2" s="1"/>
  <c r="S110" i="2" l="1"/>
  <c r="R110" i="2" s="1"/>
  <c r="S111" i="2" l="1"/>
  <c r="R111" i="2" s="1"/>
  <c r="S112" i="2" l="1"/>
  <c r="R112" i="2" s="1"/>
  <c r="S113" i="2" l="1"/>
  <c r="R113" i="2" s="1"/>
  <c r="R114" i="2" l="1"/>
  <c r="S114" i="2"/>
  <c r="S115" i="2" l="1"/>
  <c r="R115" i="2" s="1"/>
  <c r="S116" i="2" l="1"/>
  <c r="R116" i="2" s="1"/>
  <c r="S117" i="2" l="1"/>
  <c r="R117" i="2" s="1"/>
  <c r="S118" i="2" l="1"/>
  <c r="R118" i="2" s="1"/>
  <c r="S119" i="2" l="1"/>
  <c r="R119" i="2" s="1"/>
  <c r="S120" i="2" l="1"/>
  <c r="R120" i="2" s="1"/>
  <c r="S121" i="2" l="1"/>
  <c r="R121" i="2" s="1"/>
  <c r="S122" i="2" l="1"/>
  <c r="R122" i="2" s="1"/>
  <c r="S123" i="2" l="1"/>
  <c r="R123" i="2" s="1"/>
  <c r="S124" i="2" l="1"/>
  <c r="R124" i="2" s="1"/>
  <c r="S125" i="2" l="1"/>
  <c r="R125" i="2" s="1"/>
  <c r="S126" i="2" l="1"/>
  <c r="R126" i="2" s="1"/>
  <c r="S127" i="2" l="1"/>
  <c r="R127" i="2" s="1"/>
  <c r="S128" i="2" l="1"/>
  <c r="R128" i="2" s="1"/>
  <c r="S129" i="2" l="1"/>
  <c r="R129" i="2" s="1"/>
  <c r="S130" i="2" l="1"/>
  <c r="R130" i="2" s="1"/>
  <c r="R131" i="2" l="1"/>
  <c r="S131" i="2"/>
  <c r="S132" i="2" l="1"/>
  <c r="R132" i="2" s="1"/>
  <c r="S133" i="2" l="1"/>
  <c r="R133" i="2" s="1"/>
  <c r="S134" i="2" l="1"/>
  <c r="R134" i="2" s="1"/>
  <c r="S135" i="2" l="1"/>
  <c r="R135" i="2" s="1"/>
  <c r="S136" i="2" l="1"/>
  <c r="R136" i="2" s="1"/>
  <c r="S137" i="2" l="1"/>
  <c r="R137" i="2" s="1"/>
  <c r="S138" i="2" l="1"/>
  <c r="R138" i="2" s="1"/>
  <c r="S139" i="2" l="1"/>
  <c r="R139" i="2" s="1"/>
  <c r="S140" i="2" l="1"/>
  <c r="R140" i="2" s="1"/>
  <c r="S141" i="2" l="1"/>
  <c r="R141" i="2" s="1"/>
  <c r="S142" i="2" l="1"/>
  <c r="R142" i="2" s="1"/>
  <c r="S143" i="2" l="1"/>
  <c r="R143" i="2" s="1"/>
  <c r="S144" i="2" l="1"/>
  <c r="R144" i="2" s="1"/>
  <c r="S145" i="2" l="1"/>
  <c r="R145" i="2" s="1"/>
  <c r="S146" i="2" l="1"/>
  <c r="R146" i="2" s="1"/>
  <c r="S147" i="2" l="1"/>
  <c r="R147" i="2" s="1"/>
  <c r="S148" i="2" l="1"/>
  <c r="R148" i="2" s="1"/>
  <c r="S149" i="2" l="1"/>
  <c r="R149" i="2" s="1"/>
  <c r="R150" i="2" l="1"/>
  <c r="S150" i="2"/>
  <c r="S151" i="2" l="1"/>
  <c r="R151" i="2" s="1"/>
  <c r="R152" i="2" l="1"/>
  <c r="S152" i="2"/>
  <c r="S153" i="2" l="1"/>
  <c r="R153" i="2" s="1"/>
  <c r="S154" i="2" l="1"/>
  <c r="R154" i="2" s="1"/>
  <c r="S155" i="2" l="1"/>
  <c r="R155" i="2" s="1"/>
  <c r="S156" i="2" l="1"/>
  <c r="R156" i="2" s="1"/>
  <c r="S157" i="2" l="1"/>
  <c r="R157" i="2" s="1"/>
  <c r="S158" i="2" l="1"/>
  <c r="R158" i="2" s="1"/>
  <c r="S159" i="2" l="1"/>
  <c r="R159" i="2" s="1"/>
  <c r="S160" i="2" l="1"/>
  <c r="R160" i="2" s="1"/>
  <c r="S161" i="2" l="1"/>
  <c r="R161" i="2" s="1"/>
  <c r="S162" i="2" l="1"/>
  <c r="R162" i="2" s="1"/>
  <c r="S163" i="2" l="1"/>
  <c r="R163" i="2" s="1"/>
  <c r="S164" i="2" l="1"/>
  <c r="R164" i="2" s="1"/>
  <c r="S165" i="2" l="1"/>
  <c r="R165" i="2" s="1"/>
  <c r="S166" i="2" l="1"/>
  <c r="R166" i="2" s="1"/>
  <c r="S167" i="2" l="1"/>
  <c r="R167" i="2" s="1"/>
  <c r="S168" i="2" l="1"/>
  <c r="R168" i="2" s="1"/>
  <c r="S169" i="2" l="1"/>
  <c r="R169" i="2" s="1"/>
  <c r="S170" i="2" l="1"/>
  <c r="R170" i="2" s="1"/>
  <c r="S171" i="2" l="1"/>
  <c r="R171" i="2" s="1"/>
  <c r="S172" i="2" l="1"/>
  <c r="R172" i="2" s="1"/>
  <c r="S173" i="2" l="1"/>
  <c r="R173" i="2" s="1"/>
  <c r="S174" i="2" l="1"/>
  <c r="R174" i="2" s="1"/>
  <c r="S175" i="2" l="1"/>
  <c r="R175" i="2" s="1"/>
  <c r="S176" i="2" l="1"/>
  <c r="R176" i="2" s="1"/>
  <c r="S177" i="2" l="1"/>
  <c r="R177" i="2" s="1"/>
  <c r="S178" i="2" l="1"/>
  <c r="R178" i="2" s="1"/>
  <c r="S179" i="2" l="1"/>
  <c r="R179" i="2" s="1"/>
  <c r="S180" i="2" l="1"/>
  <c r="R180" i="2" s="1"/>
  <c r="R181" i="2" l="1"/>
  <c r="S181" i="2"/>
  <c r="S182" i="2" l="1"/>
  <c r="R182" i="2" s="1"/>
  <c r="S183" i="2" l="1"/>
  <c r="R183" i="2" s="1"/>
  <c r="S184" i="2" l="1"/>
  <c r="R184" i="2" s="1"/>
  <c r="S185" i="2" l="1"/>
  <c r="R185" i="2" s="1"/>
  <c r="S186" i="2" l="1"/>
  <c r="R186" i="2" s="1"/>
  <c r="S187" i="2" l="1"/>
  <c r="R187" i="2" s="1"/>
  <c r="S188" i="2" l="1"/>
  <c r="R188" i="2" s="1"/>
  <c r="S189" i="2" l="1"/>
  <c r="R189" i="2" s="1"/>
  <c r="S190" i="2" l="1"/>
  <c r="R190" i="2" s="1"/>
  <c r="S191" i="2" l="1"/>
  <c r="R191" i="2" s="1"/>
  <c r="S192" i="2" l="1"/>
  <c r="R192" i="2" s="1"/>
  <c r="S193" i="2" l="1"/>
  <c r="R193" i="2" s="1"/>
  <c r="S194" i="2" l="1"/>
  <c r="R194" i="2" s="1"/>
  <c r="S195" i="2" l="1"/>
  <c r="R195" i="2" s="1"/>
  <c r="S196" i="2" l="1"/>
  <c r="R196" i="2" s="1"/>
  <c r="S197" i="2" l="1"/>
  <c r="R197" i="2" s="1"/>
  <c r="S198" i="2" l="1"/>
  <c r="R198" i="2" s="1"/>
  <c r="S199" i="2" l="1"/>
  <c r="R199" i="2" s="1"/>
  <c r="S200" i="2" l="1"/>
  <c r="R200" i="2" s="1"/>
  <c r="R201" i="2" l="1"/>
  <c r="S201" i="2"/>
  <c r="S202" i="2" l="1"/>
  <c r="R202" i="2" s="1"/>
  <c r="S203" i="2" l="1"/>
  <c r="R203" i="2" s="1"/>
  <c r="S204" i="2" l="1"/>
  <c r="R204" i="2" s="1"/>
  <c r="S205" i="2" l="1"/>
  <c r="R205" i="2" s="1"/>
  <c r="S206" i="2" l="1"/>
  <c r="R206" i="2" s="1"/>
  <c r="S207" i="2" l="1"/>
  <c r="R207" i="2" s="1"/>
  <c r="S208" i="2" l="1"/>
  <c r="R208" i="2" s="1"/>
  <c r="S209" i="2" l="1"/>
  <c r="R209" i="2" s="1"/>
  <c r="S210" i="2" l="1"/>
  <c r="R210" i="2" s="1"/>
  <c r="S211" i="2" l="1"/>
  <c r="R211" i="2" s="1"/>
  <c r="S212" i="2" l="1"/>
  <c r="R212" i="2" s="1"/>
  <c r="S213" i="2" l="1"/>
  <c r="R213" i="2" s="1"/>
  <c r="S214" i="2" l="1"/>
  <c r="R214" i="2" s="1"/>
  <c r="S215" i="2" l="1"/>
  <c r="R215" i="2" s="1"/>
  <c r="S216" i="2" l="1"/>
  <c r="R216" i="2" s="1"/>
  <c r="S217" i="2" l="1"/>
  <c r="R217" i="2" s="1"/>
  <c r="S218" i="2" l="1"/>
  <c r="R218" i="2" s="1"/>
  <c r="S219" i="2" l="1"/>
  <c r="R219" i="2" s="1"/>
  <c r="S220" i="2" l="1"/>
  <c r="R220" i="2" s="1"/>
  <c r="S221" i="2" l="1"/>
  <c r="R221" i="2" s="1"/>
  <c r="S222" i="2" l="1"/>
  <c r="R222" i="2" s="1"/>
  <c r="S223" i="2" l="1"/>
  <c r="R223" i="2" s="1"/>
  <c r="S224" i="2" l="1"/>
  <c r="R224" i="2" s="1"/>
  <c r="S225" i="2" l="1"/>
  <c r="R225" i="2" s="1"/>
  <c r="S226" i="2" l="1"/>
  <c r="R226" i="2" s="1"/>
  <c r="S227" i="2" l="1"/>
  <c r="R227" i="2" s="1"/>
  <c r="S228" i="2" l="1"/>
  <c r="R228" i="2" s="1"/>
  <c r="S229" i="2" l="1"/>
  <c r="R229" i="2" s="1"/>
  <c r="S230" i="2" l="1"/>
  <c r="R230" i="2" s="1"/>
  <c r="S231" i="2" l="1"/>
  <c r="R231" i="2" s="1"/>
  <c r="S232" i="2" l="1"/>
  <c r="R232" i="2" s="1"/>
  <c r="S233" i="2" l="1"/>
  <c r="R233" i="2" s="1"/>
  <c r="S234" i="2" l="1"/>
  <c r="R234" i="2" s="1"/>
  <c r="S235" i="2" l="1"/>
  <c r="R235" i="2" s="1"/>
  <c r="S236" i="2" l="1"/>
  <c r="R236" i="2" s="1"/>
  <c r="S237" i="2" l="1"/>
  <c r="R237" i="2" s="1"/>
  <c r="S238" i="2" l="1"/>
  <c r="R238" i="2" s="1"/>
  <c r="S239" i="2" l="1"/>
  <c r="R239" i="2" s="1"/>
  <c r="S240" i="2" l="1"/>
  <c r="R240" i="2" s="1"/>
  <c r="S241" i="2" l="1"/>
  <c r="R241" i="2" s="1"/>
  <c r="S242" i="2" l="1"/>
  <c r="R242" i="2" s="1"/>
  <c r="S243" i="2" l="1"/>
  <c r="R243" i="2" s="1"/>
  <c r="S244" i="2" l="1"/>
  <c r="R244" i="2" s="1"/>
  <c r="S245" i="2" l="1"/>
  <c r="R245" i="2" s="1"/>
  <c r="S246" i="2" l="1"/>
  <c r="R246" i="2" s="1"/>
  <c r="S247" i="2" l="1"/>
  <c r="R247" i="2" s="1"/>
  <c r="S248" i="2" l="1"/>
  <c r="R248" i="2" s="1"/>
  <c r="S249" i="2" l="1"/>
  <c r="R249" i="2" s="1"/>
  <c r="S250" i="2" l="1"/>
  <c r="R250" i="2" s="1"/>
  <c r="S251" i="2" l="1"/>
  <c r="R251" i="2" s="1"/>
  <c r="S252" i="2" l="1"/>
  <c r="R252" i="2" s="1"/>
  <c r="S253" i="2" l="1"/>
  <c r="R253" i="2" s="1"/>
  <c r="S254" i="2" l="1"/>
  <c r="R254" i="2" s="1"/>
  <c r="S255" i="2" l="1"/>
  <c r="R255" i="2" s="1"/>
  <c r="S256" i="2" l="1"/>
  <c r="R256" i="2" s="1"/>
  <c r="S257" i="2" l="1"/>
  <c r="R257" i="2" s="1"/>
  <c r="S258" i="2" l="1"/>
  <c r="R258" i="2" s="1"/>
  <c r="S259" i="2" l="1"/>
  <c r="R259" i="2" s="1"/>
  <c r="S260" i="2" l="1"/>
  <c r="R260" i="2" s="1"/>
  <c r="S261" i="2" l="1"/>
  <c r="R261" i="2" s="1"/>
  <c r="S262" i="2" l="1"/>
  <c r="R262" i="2" s="1"/>
  <c r="S263" i="2" l="1"/>
  <c r="R263" i="2" s="1"/>
  <c r="S264" i="2" l="1"/>
  <c r="R264" i="2" s="1"/>
  <c r="S265" i="2" l="1"/>
  <c r="R265" i="2" s="1"/>
  <c r="S266" i="2" l="1"/>
  <c r="R266" i="2" s="1"/>
  <c r="S267" i="2" l="1"/>
  <c r="R267" i="2" s="1"/>
  <c r="S268" i="2" l="1"/>
  <c r="R268" i="2" s="1"/>
  <c r="S269" i="2" l="1"/>
  <c r="R269" i="2" s="1"/>
  <c r="S270" i="2" l="1"/>
  <c r="R270" i="2" s="1"/>
  <c r="S271" i="2" l="1"/>
  <c r="R271" i="2" s="1"/>
  <c r="S272" i="2" l="1"/>
  <c r="R272" i="2" s="1"/>
  <c r="S273" i="2" l="1"/>
  <c r="R273" i="2" s="1"/>
  <c r="S274" i="2" l="1"/>
  <c r="R274" i="2" s="1"/>
  <c r="S275" i="2" l="1"/>
  <c r="R275" i="2" s="1"/>
  <c r="S276" i="2" l="1"/>
  <c r="R276" i="2" s="1"/>
  <c r="S277" i="2" l="1"/>
  <c r="R277" i="2" s="1"/>
  <c r="S278" i="2" l="1"/>
  <c r="R278" i="2" s="1"/>
  <c r="S279" i="2" l="1"/>
  <c r="R279" i="2" s="1"/>
  <c r="S280" i="2" l="1"/>
  <c r="R280" i="2" s="1"/>
  <c r="S281" i="2" l="1"/>
  <c r="R281" i="2" s="1"/>
  <c r="S282" i="2" l="1"/>
  <c r="R282" i="2" s="1"/>
  <c r="S283" i="2" l="1"/>
  <c r="R283" i="2" s="1"/>
  <c r="S284" i="2" l="1"/>
  <c r="R284" i="2" s="1"/>
  <c r="S285" i="2" l="1"/>
  <c r="R285" i="2" s="1"/>
  <c r="S286" i="2" l="1"/>
  <c r="R286" i="2" s="1"/>
  <c r="S287" i="2" l="1"/>
  <c r="R287" i="2" s="1"/>
  <c r="S288" i="2" l="1"/>
  <c r="R288" i="2" s="1"/>
  <c r="S289" i="2" l="1"/>
  <c r="R289" i="2" s="1"/>
  <c r="R290" i="2" l="1"/>
  <c r="S290" i="2"/>
  <c r="S291" i="2" l="1"/>
  <c r="R291" i="2" s="1"/>
  <c r="S292" i="2" l="1"/>
  <c r="R292" i="2" s="1"/>
  <c r="S293" i="2" l="1"/>
  <c r="R293" i="2" s="1"/>
  <c r="S294" i="2" l="1"/>
  <c r="R294" i="2" s="1"/>
  <c r="S295" i="2" l="1"/>
  <c r="R295" i="2" s="1"/>
  <c r="S296" i="2" l="1"/>
  <c r="R296" i="2" s="1"/>
  <c r="R297" i="2" l="1"/>
  <c r="S297" i="2"/>
  <c r="R298" i="2" l="1"/>
  <c r="S298" i="2"/>
  <c r="S299" i="2" l="1"/>
  <c r="R299" i="2" s="1"/>
  <c r="S300" i="2" l="1"/>
  <c r="R300" i="2" s="1"/>
  <c r="S301" i="2" l="1"/>
  <c r="R301" i="2" s="1"/>
  <c r="S302" i="2" l="1"/>
  <c r="R302" i="2" s="1"/>
  <c r="S303" i="2" l="1"/>
  <c r="R303" i="2" s="1"/>
  <c r="S304" i="2" l="1"/>
  <c r="R304" i="2" s="1"/>
  <c r="S305" i="2" l="1"/>
  <c r="R305" i="2" s="1"/>
  <c r="S306" i="2" l="1"/>
  <c r="R306" i="2" s="1"/>
  <c r="S307" i="2" l="1"/>
  <c r="R307" i="2" s="1"/>
  <c r="S308" i="2" l="1"/>
  <c r="R308" i="2" s="1"/>
  <c r="S309" i="2" l="1"/>
  <c r="R309" i="2" s="1"/>
  <c r="S310" i="2" l="1"/>
  <c r="R310" i="2" s="1"/>
  <c r="S311" i="2" l="1"/>
  <c r="R311" i="2" s="1"/>
  <c r="S312" i="2" l="1"/>
  <c r="R312" i="2" s="1"/>
  <c r="S313" i="2" l="1"/>
  <c r="R313" i="2" s="1"/>
  <c r="S314" i="2" l="1"/>
  <c r="R314" i="2" s="1"/>
  <c r="S315" i="2" l="1"/>
  <c r="R315" i="2" s="1"/>
  <c r="S316" i="2" l="1"/>
  <c r="R316" i="2" s="1"/>
  <c r="R317" i="2" l="1"/>
  <c r="S317" i="2"/>
  <c r="R318" i="2" l="1"/>
  <c r="S318" i="2"/>
  <c r="S319" i="2" l="1"/>
  <c r="R319" i="2" s="1"/>
  <c r="S320" i="2" l="1"/>
  <c r="R320" i="2" s="1"/>
  <c r="S321" i="2" l="1"/>
  <c r="R321" i="2" s="1"/>
  <c r="S322" i="2" l="1"/>
  <c r="R322" i="2" s="1"/>
  <c r="S323" i="2" l="1"/>
  <c r="R323" i="2" s="1"/>
  <c r="S324" i="2" l="1"/>
  <c r="R324" i="2" s="1"/>
  <c r="S325" i="2" l="1"/>
  <c r="R325" i="2" s="1"/>
  <c r="S326" i="2" l="1"/>
  <c r="R326" i="2" s="1"/>
  <c r="S327" i="2" l="1"/>
  <c r="R327" i="2" s="1"/>
  <c r="S328" i="2" l="1"/>
  <c r="R328" i="2" s="1"/>
  <c r="S329" i="2" l="1"/>
  <c r="R329" i="2" s="1"/>
  <c r="S330" i="2" l="1"/>
  <c r="R330" i="2" s="1"/>
  <c r="S331" i="2" l="1"/>
  <c r="R331" i="2" s="1"/>
  <c r="S332" i="2" l="1"/>
  <c r="R332" i="2" s="1"/>
  <c r="S333" i="2" l="1"/>
  <c r="R333" i="2" s="1"/>
  <c r="S334" i="2" l="1"/>
  <c r="R334" i="2" s="1"/>
  <c r="S335" i="2" l="1"/>
  <c r="R335" i="2" s="1"/>
  <c r="S336" i="2" l="1"/>
  <c r="R336" i="2" s="1"/>
  <c r="S337" i="2" l="1"/>
  <c r="R337" i="2" s="1"/>
  <c r="S338" i="2" l="1"/>
  <c r="R338" i="2" s="1"/>
  <c r="S339" i="2" l="1"/>
  <c r="R339" i="2" s="1"/>
  <c r="S340" i="2" l="1"/>
  <c r="R340" i="2" s="1"/>
  <c r="S341" i="2" l="1"/>
  <c r="R341" i="2" s="1"/>
  <c r="S342" i="2" l="1"/>
  <c r="R342" i="2" s="1"/>
  <c r="S343" i="2" l="1"/>
  <c r="R343" i="2" s="1"/>
  <c r="S344" i="2" l="1"/>
  <c r="R344" i="2" s="1"/>
  <c r="S345" i="2" l="1"/>
  <c r="R345" i="2" s="1"/>
  <c r="S346" i="2" l="1"/>
  <c r="R346" i="2" s="1"/>
  <c r="S347" i="2" l="1"/>
  <c r="R347" i="2" s="1"/>
  <c r="S348" i="2" l="1"/>
  <c r="R348" i="2" s="1"/>
  <c r="S349" i="2" l="1"/>
  <c r="R349" i="2" s="1"/>
  <c r="S350" i="2" l="1"/>
  <c r="R350" i="2" s="1"/>
  <c r="S351" i="2" l="1"/>
  <c r="R351" i="2" s="1"/>
  <c r="S352" i="2" l="1"/>
  <c r="R352" i="2" s="1"/>
  <c r="S353" i="2" l="1"/>
  <c r="R353" i="2" s="1"/>
  <c r="S354" i="2" l="1"/>
  <c r="R354" i="2" s="1"/>
  <c r="S355" i="2" l="1"/>
  <c r="R355" i="2" s="1"/>
  <c r="S356" i="2" l="1"/>
  <c r="R356" i="2" s="1"/>
  <c r="S357" i="2" l="1"/>
  <c r="R357" i="2" s="1"/>
  <c r="S358" i="2" l="1"/>
  <c r="R358" i="2" s="1"/>
  <c r="S359" i="2" l="1"/>
  <c r="R359" i="2" s="1"/>
  <c r="S360" i="2" l="1"/>
  <c r="R360" i="2" s="1"/>
  <c r="S361" i="2" l="1"/>
  <c r="R361" i="2" s="1"/>
  <c r="S362" i="2" l="1"/>
  <c r="R362" i="2" s="1"/>
  <c r="S363" i="2" l="1"/>
  <c r="R363" i="2" s="1"/>
  <c r="S364" i="2" l="1"/>
  <c r="R364" i="2" s="1"/>
  <c r="S365" i="2" l="1"/>
  <c r="R365" i="2" s="1"/>
  <c r="S366" i="2" l="1"/>
  <c r="R366" i="2" s="1"/>
  <c r="S367" i="2" l="1"/>
  <c r="R367" i="2" s="1"/>
  <c r="S368" i="2" l="1"/>
  <c r="R368" i="2" s="1"/>
  <c r="S369" i="2" l="1"/>
  <c r="R369" i="2" s="1"/>
  <c r="S370" i="2" l="1"/>
  <c r="R370" i="2" s="1"/>
  <c r="S371" i="2" l="1"/>
  <c r="R371" i="2" s="1"/>
  <c r="S372" i="2" l="1"/>
  <c r="R372" i="2" s="1"/>
  <c r="S373" i="2" l="1"/>
  <c r="R373" i="2" s="1"/>
  <c r="S374" i="2" l="1"/>
  <c r="R374" i="2" s="1"/>
  <c r="S375" i="2" l="1"/>
  <c r="R375" i="2" s="1"/>
  <c r="S376" i="2" l="1"/>
  <c r="R376" i="2" s="1"/>
  <c r="S377" i="2" l="1"/>
  <c r="R377" i="2" s="1"/>
  <c r="S378" i="2" l="1"/>
  <c r="R378" i="2" s="1"/>
  <c r="S379" i="2" l="1"/>
  <c r="R379" i="2" s="1"/>
  <c r="S380" i="2" l="1"/>
  <c r="R380" i="2" s="1"/>
  <c r="S381" i="2" l="1"/>
  <c r="R381" i="2" s="1"/>
  <c r="S382" i="2" l="1"/>
  <c r="R382" i="2" s="1"/>
  <c r="S383" i="2" l="1"/>
  <c r="R383" i="2" s="1"/>
  <c r="S384" i="2" l="1"/>
  <c r="R384" i="2" s="1"/>
  <c r="S385" i="2" l="1"/>
  <c r="R385" i="2" s="1"/>
  <c r="S386" i="2" l="1"/>
  <c r="R386" i="2" s="1"/>
  <c r="S387" i="2" l="1"/>
  <c r="R387" i="2" s="1"/>
  <c r="S388" i="2" l="1"/>
  <c r="R388" i="2" s="1"/>
  <c r="S389" i="2" l="1"/>
  <c r="R389" i="2" s="1"/>
  <c r="S390" i="2" l="1"/>
  <c r="R390" i="2" s="1"/>
  <c r="S391" i="2" l="1"/>
  <c r="R391" i="2" s="1"/>
  <c r="S392" i="2" l="1"/>
  <c r="R392" i="2" s="1"/>
  <c r="S393" i="2" l="1"/>
  <c r="R393" i="2" s="1"/>
  <c r="S394" i="2" l="1"/>
  <c r="R394" i="2" s="1"/>
  <c r="S395" i="2" l="1"/>
  <c r="R395" i="2" s="1"/>
  <c r="S396" i="2" l="1"/>
  <c r="R396" i="2" s="1"/>
  <c r="S397" i="2" l="1"/>
  <c r="R397" i="2" s="1"/>
  <c r="S398" i="2" l="1"/>
  <c r="R398" i="2" s="1"/>
  <c r="S399" i="2" l="1"/>
  <c r="R399" i="2" s="1"/>
  <c r="S400" i="2" l="1"/>
  <c r="R400" i="2" s="1"/>
  <c r="S401" i="2" l="1"/>
  <c r="R401" i="2" s="1"/>
  <c r="S402" i="2" l="1"/>
  <c r="R402" i="2" s="1"/>
  <c r="S403" i="2" l="1"/>
  <c r="R403" i="2" s="1"/>
  <c r="S404" i="2" l="1"/>
  <c r="R404" i="2" s="1"/>
  <c r="S405" i="2" l="1"/>
  <c r="R405" i="2" s="1"/>
  <c r="S406" i="2" l="1"/>
  <c r="R406" i="2" s="1"/>
  <c r="S407" i="2" l="1"/>
  <c r="R407" i="2" s="1"/>
  <c r="S408" i="2" l="1"/>
  <c r="R408" i="2" s="1"/>
  <c r="S409" i="2" l="1"/>
  <c r="R409" i="2" s="1"/>
  <c r="S410" i="2" l="1"/>
  <c r="R410" i="2" s="1"/>
  <c r="S411" i="2" l="1"/>
  <c r="R411" i="2" s="1"/>
  <c r="S412" i="2" l="1"/>
  <c r="R412" i="2" s="1"/>
  <c r="S413" i="2" l="1"/>
  <c r="R413" i="2" s="1"/>
  <c r="S414" i="2" l="1"/>
  <c r="R414" i="2" s="1"/>
  <c r="S415" i="2" l="1"/>
  <c r="R415" i="2" s="1"/>
  <c r="S416" i="2" l="1"/>
  <c r="R416" i="2" s="1"/>
  <c r="S417" i="2" l="1"/>
  <c r="R417" i="2" s="1"/>
  <c r="S418" i="2" l="1"/>
  <c r="R418" i="2" s="1"/>
  <c r="S419" i="2" l="1"/>
  <c r="R419" i="2" s="1"/>
  <c r="S420" i="2" l="1"/>
  <c r="R420" i="2" s="1"/>
  <c r="S421" i="2" l="1"/>
  <c r="R421" i="2" s="1"/>
  <c r="S422" i="2" l="1"/>
  <c r="R422" i="2" s="1"/>
  <c r="S423" i="2" l="1"/>
  <c r="R423" i="2" s="1"/>
  <c r="S424" i="2" l="1"/>
  <c r="R424" i="2" s="1"/>
  <c r="S425" i="2" l="1"/>
  <c r="R425" i="2" s="1"/>
  <c r="S426" i="2" l="1"/>
  <c r="R426" i="2" s="1"/>
  <c r="S427" i="2" l="1"/>
  <c r="R427" i="2" s="1"/>
  <c r="S428" i="2" l="1"/>
  <c r="R428" i="2" s="1"/>
  <c r="S429" i="2" l="1"/>
  <c r="R429" i="2" s="1"/>
  <c r="S430" i="2" l="1"/>
  <c r="R430" i="2" s="1"/>
  <c r="S431" i="2" l="1"/>
  <c r="R431" i="2" s="1"/>
  <c r="S432" i="2" l="1"/>
  <c r="R432" i="2" s="1"/>
  <c r="S433" i="2" l="1"/>
  <c r="R433" i="2" s="1"/>
  <c r="S434" i="2" l="1"/>
  <c r="R434" i="2" s="1"/>
  <c r="S435" i="2" l="1"/>
  <c r="R435" i="2" s="1"/>
  <c r="S436" i="2" l="1"/>
  <c r="R436" i="2" s="1"/>
  <c r="S437" i="2" l="1"/>
  <c r="R437" i="2" s="1"/>
  <c r="S438" i="2" l="1"/>
  <c r="R438" i="2" s="1"/>
  <c r="S439" i="2" l="1"/>
  <c r="R439" i="2" s="1"/>
  <c r="S440" i="2" l="1"/>
  <c r="R440" i="2" s="1"/>
  <c r="S441" i="2" l="1"/>
  <c r="R441" i="2" s="1"/>
  <c r="S442" i="2" l="1"/>
  <c r="R442" i="2" s="1"/>
  <c r="S443" i="2" l="1"/>
  <c r="R443" i="2" s="1"/>
  <c r="S444" i="2" l="1"/>
  <c r="R444" i="2" s="1"/>
  <c r="S445" i="2" l="1"/>
  <c r="R445" i="2" s="1"/>
  <c r="S446" i="2" l="1"/>
  <c r="R446" i="2" s="1"/>
  <c r="S447" i="2" l="1"/>
  <c r="R447" i="2" s="1"/>
  <c r="S448" i="2" l="1"/>
  <c r="R448" i="2" s="1"/>
  <c r="S449" i="2" l="1"/>
  <c r="R449" i="2" s="1"/>
  <c r="S450" i="2" l="1"/>
  <c r="R450" i="2" s="1"/>
  <c r="S451" i="2" l="1"/>
  <c r="R451" i="2" s="1"/>
  <c r="S452" i="2" l="1"/>
  <c r="R452" i="2" s="1"/>
  <c r="S453" i="2" l="1"/>
  <c r="R453" i="2" s="1"/>
  <c r="S454" i="2" l="1"/>
  <c r="R454" i="2" s="1"/>
  <c r="S455" i="2" l="1"/>
  <c r="R455" i="2" s="1"/>
  <c r="S456" i="2" l="1"/>
  <c r="R456" i="2" s="1"/>
  <c r="S457" i="2" l="1"/>
  <c r="R457" i="2" s="1"/>
  <c r="S458" i="2" l="1"/>
  <c r="R458" i="2" s="1"/>
  <c r="S459" i="2" l="1"/>
  <c r="R459" i="2" s="1"/>
  <c r="S460" i="2" l="1"/>
  <c r="R460" i="2" s="1"/>
  <c r="S461" i="2" l="1"/>
  <c r="R461" i="2" s="1"/>
  <c r="S462" i="2" l="1"/>
  <c r="R462" i="2" s="1"/>
  <c r="S463" i="2" l="1"/>
  <c r="R463" i="2" s="1"/>
  <c r="R464" i="2" l="1"/>
  <c r="S464" i="2"/>
  <c r="S465" i="2" l="1"/>
  <c r="R465" i="2" s="1"/>
  <c r="R466" i="2" l="1"/>
  <c r="S466" i="2"/>
  <c r="S467" i="2" l="1"/>
  <c r="R467" i="2" s="1"/>
  <c r="S468" i="2" l="1"/>
  <c r="R468" i="2" s="1"/>
  <c r="S469" i="2" l="1"/>
  <c r="R469" i="2" s="1"/>
  <c r="S470" i="2" l="1"/>
  <c r="R470" i="2" s="1"/>
  <c r="S471" i="2" l="1"/>
  <c r="R471" i="2" s="1"/>
  <c r="S472" i="2" l="1"/>
  <c r="R472" i="2" s="1"/>
  <c r="S473" i="2" l="1"/>
  <c r="R473" i="2" s="1"/>
  <c r="R474" i="2" l="1"/>
  <c r="S474" i="2"/>
  <c r="S475" i="2" l="1"/>
  <c r="R475" i="2" s="1"/>
  <c r="S476" i="2" l="1"/>
  <c r="R476" i="2" s="1"/>
  <c r="S477" i="2" l="1"/>
  <c r="R477" i="2" s="1"/>
  <c r="S478" i="2" l="1"/>
  <c r="R478" i="2" s="1"/>
  <c r="S479" i="2" l="1"/>
  <c r="R479" i="2" s="1"/>
  <c r="S480" i="2" l="1"/>
  <c r="R480" i="2" s="1"/>
  <c r="S481" i="2" l="1"/>
  <c r="R481" i="2" s="1"/>
  <c r="S482" i="2" l="1"/>
  <c r="R482" i="2" s="1"/>
  <c r="S483" i="2" l="1"/>
  <c r="R483" i="2" s="1"/>
  <c r="S484" i="2" l="1"/>
  <c r="R484" i="2" s="1"/>
  <c r="S485" i="2" l="1"/>
  <c r="R485" i="2" s="1"/>
  <c r="R486" i="2" l="1"/>
  <c r="S486" i="2"/>
  <c r="S487" i="2" l="1"/>
  <c r="R487" i="2" s="1"/>
  <c r="S488" i="2" l="1"/>
  <c r="R488" i="2" s="1"/>
  <c r="S489" i="2" l="1"/>
  <c r="R489" i="2" s="1"/>
  <c r="S490" i="2" l="1"/>
  <c r="R490" i="2" s="1"/>
  <c r="S491" i="2" l="1"/>
  <c r="R491" i="2" s="1"/>
  <c r="S492" i="2" l="1"/>
  <c r="R492" i="2" s="1"/>
  <c r="S493" i="2" l="1"/>
  <c r="R493" i="2" s="1"/>
  <c r="S494" i="2" l="1"/>
  <c r="R494" i="2" s="1"/>
  <c r="S495" i="2" l="1"/>
  <c r="R495" i="2" s="1"/>
  <c r="S496" i="2" l="1"/>
  <c r="R496" i="2" s="1"/>
  <c r="S497" i="2" l="1"/>
  <c r="R497" i="2" s="1"/>
  <c r="S498" i="2" l="1"/>
  <c r="R498" i="2" s="1"/>
  <c r="S499" i="2" l="1"/>
  <c r="R499" i="2" s="1"/>
  <c r="S500" i="2" l="1"/>
  <c r="R500" i="2" s="1"/>
  <c r="S501" i="2" l="1"/>
  <c r="R501" i="2" s="1"/>
  <c r="S502" i="2" l="1"/>
  <c r="R502" i="2" s="1"/>
  <c r="S503" i="2" l="1"/>
  <c r="R503" i="2" s="1"/>
  <c r="S504" i="2" l="1"/>
  <c r="R504" i="2" s="1"/>
  <c r="S505" i="2" l="1"/>
  <c r="R505" i="2" s="1"/>
  <c r="R506" i="2" l="1"/>
  <c r="S506" i="2"/>
  <c r="S507" i="2" l="1"/>
  <c r="R507" i="2" s="1"/>
  <c r="S508" i="2" l="1"/>
  <c r="R508" i="2" s="1"/>
  <c r="S509" i="2" l="1"/>
  <c r="R509" i="2" s="1"/>
  <c r="S510" i="2" l="1"/>
  <c r="R510" i="2" s="1"/>
  <c r="S511" i="2" l="1"/>
  <c r="R511" i="2" s="1"/>
  <c r="S512" i="2" l="1"/>
  <c r="R512" i="2" s="1"/>
  <c r="S513" i="2" l="1"/>
  <c r="R513" i="2" s="1"/>
  <c r="S514" i="2" l="1"/>
  <c r="R514" i="2" s="1"/>
  <c r="S515" i="2" l="1"/>
  <c r="R515" i="2" s="1"/>
  <c r="R516" i="2" l="1"/>
  <c r="S516" i="2"/>
  <c r="S517" i="2" l="1"/>
  <c r="R517" i="2" s="1"/>
  <c r="S518" i="2" l="1"/>
  <c r="R518" i="2" s="1"/>
  <c r="S519" i="2" l="1"/>
  <c r="R519" i="2" s="1"/>
  <c r="S520" i="2" l="1"/>
  <c r="R520" i="2" s="1"/>
  <c r="S521" i="2" l="1"/>
  <c r="R521" i="2" s="1"/>
  <c r="S522" i="2" l="1"/>
  <c r="R522" i="2" s="1"/>
  <c r="S523" i="2" l="1"/>
  <c r="R523" i="2" s="1"/>
  <c r="S524" i="2" l="1"/>
  <c r="R524" i="2" s="1"/>
  <c r="S525" i="2" l="1"/>
  <c r="R525" i="2" s="1"/>
  <c r="S526" i="2" l="1"/>
  <c r="R526" i="2" s="1"/>
  <c r="S527" i="2" l="1"/>
  <c r="R527" i="2" s="1"/>
  <c r="R528" i="2" l="1"/>
  <c r="S528" i="2"/>
  <c r="S529" i="2" l="1"/>
  <c r="R529" i="2" s="1"/>
  <c r="S530" i="2" l="1"/>
  <c r="R530" i="2" s="1"/>
  <c r="S531" i="2" l="1"/>
  <c r="R531" i="2" s="1"/>
  <c r="S532" i="2" l="1"/>
  <c r="R532" i="2" s="1"/>
  <c r="S533" i="2" l="1"/>
  <c r="R533" i="2" s="1"/>
  <c r="S534" i="2" l="1"/>
  <c r="R534" i="2" s="1"/>
  <c r="S535" i="2" l="1"/>
  <c r="R535" i="2" s="1"/>
  <c r="S536" i="2" l="1"/>
  <c r="R536" i="2" s="1"/>
  <c r="S537" i="2" l="1"/>
  <c r="R537" i="2" s="1"/>
  <c r="S538" i="2" l="1"/>
  <c r="R538" i="2" s="1"/>
  <c r="S539" i="2" l="1"/>
  <c r="R539" i="2" s="1"/>
  <c r="S540" i="2" l="1"/>
  <c r="R540" i="2" s="1"/>
  <c r="S541" i="2" l="1"/>
  <c r="R541" i="2" s="1"/>
  <c r="S542" i="2" l="1"/>
  <c r="R542" i="2" s="1"/>
  <c r="S543" i="2" l="1"/>
  <c r="R543" i="2" s="1"/>
  <c r="S544" i="2" l="1"/>
  <c r="R544" i="2" s="1"/>
  <c r="S545" i="2" l="1"/>
  <c r="R545" i="2" s="1"/>
  <c r="S546" i="2" l="1"/>
  <c r="R546" i="2" s="1"/>
  <c r="S547" i="2" l="1"/>
  <c r="R547" i="2" s="1"/>
  <c r="S548" i="2" l="1"/>
  <c r="R548" i="2" s="1"/>
  <c r="S549" i="2" l="1"/>
  <c r="R549" i="2" s="1"/>
  <c r="S550" i="2" l="1"/>
  <c r="R550" i="2" s="1"/>
  <c r="S551" i="2" l="1"/>
  <c r="R551" i="2" s="1"/>
  <c r="S552" i="2" l="1"/>
  <c r="R552" i="2" s="1"/>
  <c r="S553" i="2" l="1"/>
  <c r="R553" i="2" s="1"/>
  <c r="S554" i="2" l="1"/>
  <c r="R554" i="2" s="1"/>
  <c r="S555" i="2" l="1"/>
  <c r="R555" i="2" s="1"/>
  <c r="S556" i="2" l="1"/>
  <c r="R556" i="2" s="1"/>
  <c r="S557" i="2" l="1"/>
  <c r="R557" i="2" s="1"/>
  <c r="S558" i="2" l="1"/>
  <c r="R558" i="2" s="1"/>
  <c r="S559" i="2" l="1"/>
  <c r="R559" i="2" s="1"/>
  <c r="S560" i="2" l="1"/>
  <c r="R560" i="2" s="1"/>
  <c r="R561" i="2" l="1"/>
  <c r="S561" i="2"/>
  <c r="R562" i="2" l="1"/>
  <c r="S562" i="2"/>
  <c r="S563" i="2" l="1"/>
  <c r="R563" i="2" s="1"/>
  <c r="S564" i="2" l="1"/>
  <c r="R564" i="2" s="1"/>
  <c r="S565" i="2" l="1"/>
  <c r="R565" i="2" s="1"/>
  <c r="S566" i="2" l="1"/>
  <c r="R566" i="2" s="1"/>
  <c r="S567" i="2" l="1"/>
  <c r="R567" i="2" s="1"/>
  <c r="S568" i="2" l="1"/>
  <c r="R568" i="2" s="1"/>
  <c r="S569" i="2" l="1"/>
  <c r="R569" i="2" s="1"/>
  <c r="S570" i="2" l="1"/>
  <c r="R570" i="2" s="1"/>
  <c r="S571" i="2" l="1"/>
  <c r="R571" i="2" s="1"/>
  <c r="S572" i="2" l="1"/>
  <c r="R572" i="2" s="1"/>
  <c r="S573" i="2" l="1"/>
  <c r="R573" i="2" s="1"/>
  <c r="S574" i="2" l="1"/>
  <c r="R574" i="2" s="1"/>
  <c r="S575" i="2" l="1"/>
  <c r="R575" i="2" s="1"/>
  <c r="S576" i="2" l="1"/>
  <c r="R576" i="2" s="1"/>
  <c r="S577" i="2" l="1"/>
  <c r="R577" i="2" s="1"/>
  <c r="R578" i="2" l="1"/>
  <c r="S578" i="2"/>
  <c r="R579" i="2" l="1"/>
  <c r="S579" i="2"/>
  <c r="S580" i="2" l="1"/>
  <c r="R580" i="2" s="1"/>
  <c r="S581" i="2" l="1"/>
  <c r="R581" i="2" s="1"/>
  <c r="S582" i="2" l="1"/>
  <c r="R582" i="2" s="1"/>
  <c r="S583" i="2" l="1"/>
  <c r="R583" i="2" s="1"/>
  <c r="S584" i="2" l="1"/>
  <c r="R584" i="2" s="1"/>
  <c r="S585" i="2" l="1"/>
  <c r="R585" i="2" s="1"/>
  <c r="S586" i="2" l="1"/>
  <c r="R586" i="2" s="1"/>
  <c r="S587" i="2" l="1"/>
  <c r="R587" i="2" s="1"/>
  <c r="S588" i="2" l="1"/>
  <c r="R588" i="2" s="1"/>
  <c r="R589" i="2" l="1"/>
  <c r="S589" i="2"/>
  <c r="S590" i="2" l="1"/>
  <c r="R590" i="2" s="1"/>
  <c r="S591" i="2" l="1"/>
  <c r="R591" i="2" s="1"/>
  <c r="S592" i="2" l="1"/>
  <c r="R592" i="2" s="1"/>
  <c r="S593" i="2" l="1"/>
  <c r="R593" i="2" s="1"/>
  <c r="S594" i="2" l="1"/>
  <c r="R594" i="2" s="1"/>
  <c r="S595" i="2" l="1"/>
  <c r="R595" i="2" s="1"/>
  <c r="S596" i="2" l="1"/>
  <c r="R596" i="2" s="1"/>
  <c r="S597" i="2" l="1"/>
  <c r="R597" i="2" s="1"/>
  <c r="S598" i="2" l="1"/>
  <c r="R598" i="2" s="1"/>
  <c r="S599" i="2" l="1"/>
  <c r="R599" i="2" s="1"/>
  <c r="S600" i="2" l="1"/>
  <c r="R600" i="2" s="1"/>
  <c r="R601" i="2" l="1"/>
  <c r="S601" i="2"/>
  <c r="S602" i="2" l="1"/>
  <c r="R602" i="2" s="1"/>
  <c r="R603" i="2" l="1"/>
  <c r="S603" i="2"/>
  <c r="S604" i="2" l="1"/>
  <c r="R604" i="2" s="1"/>
  <c r="S605" i="2" l="1"/>
  <c r="R605" i="2" s="1"/>
  <c r="S606" i="2" l="1"/>
  <c r="R606" i="2" s="1"/>
  <c r="S607" i="2" l="1"/>
  <c r="R607" i="2" s="1"/>
  <c r="S608" i="2" l="1"/>
  <c r="R608" i="2" s="1"/>
  <c r="S609" i="2" l="1"/>
  <c r="R609" i="2" s="1"/>
  <c r="S610" i="2" l="1"/>
  <c r="R610" i="2" s="1"/>
  <c r="S611" i="2" l="1"/>
  <c r="R611" i="2" s="1"/>
  <c r="R612" i="2" l="1"/>
  <c r="S612" i="2"/>
  <c r="S613" i="2" l="1"/>
  <c r="R613" i="2" s="1"/>
  <c r="S614" i="2" l="1"/>
  <c r="R614" i="2" s="1"/>
  <c r="R615" i="2" l="1"/>
  <c r="S615" i="2"/>
  <c r="S616" i="2" l="1"/>
  <c r="R616" i="2" s="1"/>
  <c r="S617" i="2" l="1"/>
  <c r="R617" i="2" s="1"/>
  <c r="S618" i="2" l="1"/>
  <c r="R618" i="2" s="1"/>
  <c r="S619" i="2" l="1"/>
  <c r="R619" i="2" s="1"/>
  <c r="S620" i="2" l="1"/>
  <c r="R620" i="2" s="1"/>
  <c r="S621" i="2" l="1"/>
  <c r="R621" i="2" s="1"/>
  <c r="S622" i="2" l="1"/>
  <c r="R622" i="2" s="1"/>
  <c r="S623" i="2" l="1"/>
  <c r="R623" i="2" s="1"/>
  <c r="S624" i="2" l="1"/>
  <c r="R624" i="2" s="1"/>
  <c r="S625" i="2" l="1"/>
  <c r="R625" i="2" s="1"/>
  <c r="S626" i="2" l="1"/>
  <c r="R626" i="2" s="1"/>
  <c r="S627" i="2" l="1"/>
  <c r="R627" i="2" s="1"/>
  <c r="S628" i="2" l="1"/>
  <c r="R628" i="2" s="1"/>
  <c r="S629" i="2" l="1"/>
  <c r="R629" i="2" s="1"/>
  <c r="S630" i="2" l="1"/>
  <c r="R630" i="2" s="1"/>
  <c r="S631" i="2" l="1"/>
  <c r="R631" i="2" s="1"/>
  <c r="S632" i="2" l="1"/>
  <c r="R632" i="2" s="1"/>
  <c r="S633" i="2" l="1"/>
  <c r="R633" i="2" s="1"/>
  <c r="S634" i="2" l="1"/>
  <c r="R634" i="2" s="1"/>
  <c r="S635" i="2" l="1"/>
  <c r="R635" i="2" s="1"/>
  <c r="S636" i="2" l="1"/>
  <c r="R636" i="2" s="1"/>
  <c r="S637" i="2" l="1"/>
  <c r="R637" i="2" s="1"/>
  <c r="S638" i="2" l="1"/>
  <c r="R638" i="2" s="1"/>
  <c r="S639" i="2" l="1"/>
  <c r="R639" i="2" s="1"/>
  <c r="S640" i="2" l="1"/>
  <c r="R640" i="2" s="1"/>
  <c r="S641" i="2" l="1"/>
  <c r="R641" i="2" s="1"/>
  <c r="S642" i="2" l="1"/>
  <c r="R642" i="2" s="1"/>
  <c r="S643" i="2" l="1"/>
  <c r="R643" i="2" s="1"/>
  <c r="S644" i="2" l="1"/>
  <c r="R644" i="2" s="1"/>
  <c r="S645" i="2" l="1"/>
  <c r="R645" i="2" s="1"/>
  <c r="S646" i="2" l="1"/>
  <c r="R646" i="2" s="1"/>
  <c r="S647" i="2" l="1"/>
  <c r="R647" i="2" s="1"/>
  <c r="S648" i="2" l="1"/>
  <c r="R648" i="2" s="1"/>
  <c r="S649" i="2" l="1"/>
  <c r="R649" i="2" s="1"/>
  <c r="S650" i="2" l="1"/>
  <c r="R650" i="2" s="1"/>
  <c r="S651" i="2" l="1"/>
  <c r="R651" i="2" s="1"/>
  <c r="S652" i="2" l="1"/>
  <c r="R652" i="2" s="1"/>
  <c r="S653" i="2" l="1"/>
  <c r="R653" i="2" s="1"/>
  <c r="S654" i="2" l="1"/>
  <c r="R654" i="2" s="1"/>
  <c r="S655" i="2" l="1"/>
  <c r="R655" i="2" s="1"/>
  <c r="R656" i="2" l="1"/>
  <c r="S656" i="2"/>
  <c r="R657" i="2" l="1"/>
  <c r="S657" i="2"/>
  <c r="S658" i="2" l="1"/>
  <c r="R658" i="2" s="1"/>
  <c r="S659" i="2" l="1"/>
  <c r="R659" i="2" s="1"/>
  <c r="S660" i="2" l="1"/>
  <c r="R660" i="2" s="1"/>
  <c r="S661" i="2" l="1"/>
  <c r="R661" i="2" s="1"/>
  <c r="S662" i="2" l="1"/>
  <c r="R662" i="2" s="1"/>
  <c r="R663" i="2" l="1"/>
  <c r="S663" i="2"/>
  <c r="S664" i="2" l="1"/>
  <c r="R664" i="2" s="1"/>
  <c r="S665" i="2" l="1"/>
  <c r="R665" i="2" s="1"/>
  <c r="S666" i="2" l="1"/>
  <c r="R666" i="2" s="1"/>
  <c r="S667" i="2" l="1"/>
  <c r="R667" i="2" s="1"/>
  <c r="S668" i="2" l="1"/>
  <c r="R668" i="2" s="1"/>
  <c r="S669" i="2" l="1"/>
  <c r="R669" i="2" s="1"/>
  <c r="S670" i="2" l="1"/>
  <c r="R670" i="2" s="1"/>
  <c r="S671" i="2" l="1"/>
  <c r="R671" i="2" s="1"/>
  <c r="S672" i="2" l="1"/>
  <c r="R672" i="2" s="1"/>
  <c r="S673" i="2" l="1"/>
  <c r="R673" i="2" s="1"/>
  <c r="S674" i="2" l="1"/>
  <c r="R674" i="2" s="1"/>
  <c r="S675" i="2" l="1"/>
  <c r="R675" i="2" s="1"/>
  <c r="S676" i="2" l="1"/>
  <c r="R676" i="2" s="1"/>
  <c r="S677" i="2" l="1"/>
  <c r="R677" i="2" s="1"/>
  <c r="S678" i="2" l="1"/>
  <c r="R678" i="2" s="1"/>
  <c r="S679" i="2" l="1"/>
  <c r="R679" i="2" s="1"/>
  <c r="S680" i="2" l="1"/>
  <c r="R680" i="2" s="1"/>
  <c r="S681" i="2" l="1"/>
  <c r="R681" i="2" s="1"/>
  <c r="S682" i="2" l="1"/>
  <c r="R682" i="2" s="1"/>
  <c r="S683" i="2" l="1"/>
  <c r="R683" i="2" s="1"/>
  <c r="S684" i="2" l="1"/>
  <c r="R684" i="2" s="1"/>
  <c r="S685" i="2" l="1"/>
  <c r="R685" i="2" s="1"/>
  <c r="S686" i="2" l="1"/>
  <c r="R686" i="2" s="1"/>
  <c r="S687" i="2" l="1"/>
  <c r="R687" i="2" s="1"/>
  <c r="S688" i="2" l="1"/>
  <c r="R688" i="2" s="1"/>
  <c r="S689" i="2" l="1"/>
  <c r="R689" i="2" s="1"/>
  <c r="S690" i="2" l="1"/>
  <c r="R690" i="2" s="1"/>
  <c r="S691" i="2" l="1"/>
  <c r="R691" i="2" s="1"/>
  <c r="S692" i="2" l="1"/>
  <c r="R692" i="2" s="1"/>
  <c r="S693" i="2" l="1"/>
  <c r="R693" i="2" s="1"/>
  <c r="S694" i="2" l="1"/>
  <c r="R694" i="2" s="1"/>
  <c r="S695" i="2" l="1"/>
  <c r="R695" i="2" s="1"/>
  <c r="S696" i="2" l="1"/>
  <c r="R696" i="2" s="1"/>
  <c r="S697" i="2" l="1"/>
  <c r="R697" i="2" s="1"/>
  <c r="S698" i="2" l="1"/>
  <c r="R698" i="2" s="1"/>
  <c r="S699" i="2" l="1"/>
  <c r="R699" i="2" s="1"/>
  <c r="S700" i="2" l="1"/>
  <c r="R700" i="2" s="1"/>
  <c r="S701" i="2" l="1"/>
  <c r="R701" i="2" s="1"/>
  <c r="S702" i="2" l="1"/>
  <c r="R702" i="2" s="1"/>
  <c r="S703" i="2" l="1"/>
  <c r="R703" i="2" s="1"/>
  <c r="S704" i="2" l="1"/>
  <c r="R704" i="2" s="1"/>
  <c r="S705" i="2" l="1"/>
  <c r="R705" i="2" s="1"/>
  <c r="S706" i="2" l="1"/>
  <c r="R706" i="2" s="1"/>
  <c r="S707" i="2" l="1"/>
  <c r="R707" i="2" s="1"/>
  <c r="S708" i="2" l="1"/>
  <c r="R708" i="2" s="1"/>
  <c r="S709" i="2" l="1"/>
  <c r="R709" i="2" s="1"/>
  <c r="S710" i="2" l="1"/>
  <c r="R710" i="2" s="1"/>
  <c r="S711" i="2" l="1"/>
  <c r="R711" i="2" s="1"/>
  <c r="S712" i="2" l="1"/>
  <c r="R712" i="2" s="1"/>
  <c r="S713" i="2" l="1"/>
  <c r="R713" i="2" s="1"/>
  <c r="S714" i="2" l="1"/>
  <c r="R714" i="2" s="1"/>
  <c r="S715" i="2" l="1"/>
  <c r="R715" i="2" s="1"/>
  <c r="S716" i="2" l="1"/>
  <c r="R716" i="2" s="1"/>
  <c r="S717" i="2" l="1"/>
  <c r="R717" i="2" s="1"/>
  <c r="S718" i="2" l="1"/>
  <c r="R718" i="2" s="1"/>
  <c r="S719" i="2" l="1"/>
  <c r="R719" i="2" s="1"/>
  <c r="S720" i="2" l="1"/>
  <c r="R720" i="2" s="1"/>
  <c r="S721" i="2" l="1"/>
  <c r="R721" i="2" s="1"/>
  <c r="S722" i="2" l="1"/>
  <c r="R722" i="2" s="1"/>
  <c r="S723" i="2" l="1"/>
  <c r="R723" i="2" s="1"/>
  <c r="R724" i="2" l="1"/>
  <c r="S724" i="2"/>
  <c r="S725" i="2" l="1"/>
  <c r="R725" i="2" s="1"/>
  <c r="S726" i="2" l="1"/>
  <c r="R726" i="2" s="1"/>
  <c r="S727" i="2" l="1"/>
  <c r="R727" i="2" s="1"/>
  <c r="S728" i="2" l="1"/>
  <c r="R728" i="2" s="1"/>
  <c r="S729" i="2" l="1"/>
  <c r="R729" i="2" s="1"/>
  <c r="S730" i="2" l="1"/>
  <c r="R730" i="2" s="1"/>
  <c r="S731" i="2" l="1"/>
  <c r="R731" i="2" s="1"/>
  <c r="S732" i="2" l="1"/>
  <c r="R732" i="2" s="1"/>
  <c r="S733" i="2" l="1"/>
  <c r="R733" i="2" s="1"/>
  <c r="S734" i="2" l="1"/>
  <c r="R734" i="2" s="1"/>
  <c r="S735" i="2" l="1"/>
  <c r="R735" i="2" s="1"/>
  <c r="S736" i="2" l="1"/>
  <c r="R736" i="2" s="1"/>
  <c r="S737" i="2" l="1"/>
  <c r="R737" i="2" s="1"/>
  <c r="S738" i="2" l="1"/>
  <c r="R738" i="2" s="1"/>
  <c r="S739" i="2" l="1"/>
  <c r="R739" i="2" s="1"/>
  <c r="S740" i="2" l="1"/>
  <c r="R740" i="2" s="1"/>
  <c r="S741" i="2" l="1"/>
  <c r="R741" i="2" s="1"/>
  <c r="S742" i="2" l="1"/>
  <c r="R742" i="2" s="1"/>
  <c r="S743" i="2" l="1"/>
  <c r="R743" i="2" s="1"/>
  <c r="S744" i="2" l="1"/>
  <c r="R744" i="2" s="1"/>
  <c r="S745" i="2" l="1"/>
  <c r="R745" i="2" s="1"/>
  <c r="S746" i="2" l="1"/>
  <c r="R746" i="2" s="1"/>
  <c r="S747" i="2" l="1"/>
  <c r="R747" i="2" s="1"/>
  <c r="S748" i="2" l="1"/>
  <c r="R748" i="2" s="1"/>
  <c r="S749" i="2" l="1"/>
  <c r="R749" i="2" s="1"/>
  <c r="S750" i="2" l="1"/>
  <c r="R750" i="2" s="1"/>
  <c r="S751" i="2" l="1"/>
  <c r="R751" i="2" s="1"/>
  <c r="S752" i="2" l="1"/>
  <c r="R752" i="2" s="1"/>
  <c r="S753" i="2" l="1"/>
  <c r="R753" i="2" s="1"/>
  <c r="S754" i="2" l="1"/>
  <c r="R754" i="2" s="1"/>
  <c r="S755" i="2" l="1"/>
  <c r="R755" i="2" s="1"/>
  <c r="S756" i="2" l="1"/>
  <c r="R756" i="2" s="1"/>
  <c r="S757" i="2" l="1"/>
  <c r="R757" i="2" s="1"/>
  <c r="S758" i="2" l="1"/>
  <c r="R758" i="2" s="1"/>
  <c r="S759" i="2" l="1"/>
  <c r="R759" i="2" s="1"/>
  <c r="S760" i="2" l="1"/>
  <c r="R760" i="2" s="1"/>
  <c r="S761" i="2" l="1"/>
  <c r="R761" i="2" s="1"/>
  <c r="S762" i="2" l="1"/>
  <c r="R762" i="2" s="1"/>
  <c r="S763" i="2" l="1"/>
  <c r="R763" i="2" s="1"/>
  <c r="S764" i="2" l="1"/>
  <c r="R764" i="2" s="1"/>
  <c r="S765" i="2" l="1"/>
  <c r="R765" i="2" s="1"/>
  <c r="S766" i="2" l="1"/>
  <c r="R766" i="2" s="1"/>
  <c r="S767" i="2" l="1"/>
  <c r="R767" i="2" s="1"/>
  <c r="S768" i="2" l="1"/>
  <c r="R768" i="2" s="1"/>
  <c r="S769" i="2" l="1"/>
  <c r="R769" i="2" s="1"/>
  <c r="S770" i="2" l="1"/>
  <c r="R770" i="2" s="1"/>
  <c r="S771" i="2" l="1"/>
  <c r="R771" i="2" s="1"/>
  <c r="S772" i="2" l="1"/>
  <c r="R772" i="2" s="1"/>
  <c r="S773" i="2" l="1"/>
  <c r="R773" i="2" s="1"/>
  <c r="S774" i="2" l="1"/>
  <c r="R774" i="2" s="1"/>
  <c r="S775" i="2" l="1"/>
  <c r="R775" i="2" s="1"/>
  <c r="S776" i="2" l="1"/>
  <c r="R776" i="2" s="1"/>
  <c r="S777" i="2" l="1"/>
  <c r="R777" i="2" s="1"/>
  <c r="S778" i="2" l="1"/>
  <c r="R778" i="2" s="1"/>
  <c r="S779" i="2" l="1"/>
  <c r="R779" i="2" s="1"/>
  <c r="S780" i="2" l="1"/>
  <c r="R780" i="2" s="1"/>
  <c r="S781" i="2" l="1"/>
  <c r="R781" i="2" s="1"/>
  <c r="S782" i="2" l="1"/>
  <c r="R782" i="2" s="1"/>
  <c r="S783" i="2" l="1"/>
  <c r="R783" i="2" s="1"/>
  <c r="S784" i="2" l="1"/>
  <c r="R784" i="2" s="1"/>
  <c r="S785" i="2" l="1"/>
  <c r="R785" i="2" s="1"/>
  <c r="S786" i="2" l="1"/>
  <c r="R786" i="2" s="1"/>
  <c r="S787" i="2" l="1"/>
  <c r="R787" i="2" s="1"/>
  <c r="S788" i="2" l="1"/>
  <c r="R788" i="2" s="1"/>
  <c r="S789" i="2" l="1"/>
  <c r="R789" i="2" s="1"/>
  <c r="S790" i="2" l="1"/>
  <c r="R790" i="2" s="1"/>
  <c r="S791" i="2" l="1"/>
  <c r="R791" i="2" s="1"/>
  <c r="S792" i="2" l="1"/>
  <c r="R792" i="2" s="1"/>
  <c r="S793" i="2" l="1"/>
  <c r="R793" i="2" s="1"/>
  <c r="S794" i="2" l="1"/>
  <c r="R794" i="2" s="1"/>
  <c r="S795" i="2" l="1"/>
  <c r="R795" i="2" s="1"/>
  <c r="S796" i="2" l="1"/>
  <c r="R796" i="2" s="1"/>
  <c r="S797" i="2" l="1"/>
  <c r="R797" i="2" s="1"/>
  <c r="S798" i="2" l="1"/>
  <c r="R798" i="2" s="1"/>
  <c r="S799" i="2" l="1"/>
  <c r="R799" i="2" s="1"/>
  <c r="S800" i="2" l="1"/>
  <c r="R800" i="2" s="1"/>
  <c r="S801" i="2" l="1"/>
  <c r="R801" i="2" s="1"/>
  <c r="S802" i="2" l="1"/>
  <c r="R802" i="2" s="1"/>
  <c r="S803" i="2" l="1"/>
  <c r="R803" i="2" s="1"/>
  <c r="S804" i="2" l="1"/>
  <c r="R804" i="2" s="1"/>
  <c r="S805" i="2" l="1"/>
  <c r="R805" i="2" s="1"/>
  <c r="S806" i="2" l="1"/>
  <c r="R806" i="2" s="1"/>
  <c r="S807" i="2" l="1"/>
  <c r="R807" i="2" s="1"/>
  <c r="S808" i="2" l="1"/>
  <c r="R808" i="2" s="1"/>
  <c r="S809" i="2" l="1"/>
  <c r="R809" i="2" s="1"/>
  <c r="S810" i="2" l="1"/>
  <c r="R810" i="2" s="1"/>
  <c r="S811" i="2" l="1"/>
  <c r="R811" i="2" s="1"/>
  <c r="S812" i="2" l="1"/>
  <c r="R812" i="2" s="1"/>
  <c r="S813" i="2" l="1"/>
  <c r="R813" i="2" s="1"/>
  <c r="S814" i="2" l="1"/>
  <c r="R814" i="2" s="1"/>
  <c r="S815" i="2" l="1"/>
  <c r="R815" i="2" s="1"/>
  <c r="S816" i="2" l="1"/>
  <c r="R816" i="2" s="1"/>
  <c r="S817" i="2" l="1"/>
  <c r="R817" i="2" s="1"/>
  <c r="S818" i="2" l="1"/>
  <c r="R818" i="2" s="1"/>
  <c r="S819" i="2" l="1"/>
  <c r="R819" i="2" s="1"/>
  <c r="S820" i="2" l="1"/>
  <c r="R820" i="2" s="1"/>
  <c r="S821" i="2" l="1"/>
  <c r="R821" i="2" s="1"/>
  <c r="S822" i="2" l="1"/>
  <c r="R822" i="2" s="1"/>
  <c r="S823" i="2" l="1"/>
  <c r="R823" i="2" s="1"/>
  <c r="S824" i="2" l="1"/>
  <c r="R824" i="2" s="1"/>
  <c r="S825" i="2" l="1"/>
  <c r="R825" i="2" s="1"/>
  <c r="S826" i="2" l="1"/>
  <c r="R826" i="2" s="1"/>
  <c r="S827" i="2" l="1"/>
  <c r="R827" i="2" s="1"/>
  <c r="S828" i="2" l="1"/>
  <c r="R828" i="2" s="1"/>
  <c r="S829" i="2" l="1"/>
  <c r="R829" i="2" s="1"/>
  <c r="S830" i="2" l="1"/>
  <c r="R830" i="2" s="1"/>
  <c r="S831" i="2" l="1"/>
  <c r="R831" i="2" s="1"/>
  <c r="S832" i="2" l="1"/>
  <c r="R832" i="2" s="1"/>
  <c r="S833" i="2" l="1"/>
  <c r="R833" i="2" s="1"/>
  <c r="S834" i="2" l="1"/>
  <c r="R834" i="2" s="1"/>
  <c r="S835" i="2" l="1"/>
  <c r="R835" i="2" s="1"/>
  <c r="S836" i="2" l="1"/>
  <c r="R836" i="2" s="1"/>
  <c r="S837" i="2" l="1"/>
  <c r="R837" i="2" s="1"/>
  <c r="S838" i="2" l="1"/>
  <c r="R838" i="2" s="1"/>
  <c r="S839" i="2" l="1"/>
  <c r="R839" i="2" s="1"/>
  <c r="S840" i="2" l="1"/>
  <c r="R840" i="2" s="1"/>
  <c r="S841" i="2" l="1"/>
  <c r="R841" i="2" s="1"/>
  <c r="S842" i="2" l="1"/>
  <c r="R842" i="2" s="1"/>
  <c r="S843" i="2" l="1"/>
  <c r="R843" i="2" s="1"/>
  <c r="S844" i="2" l="1"/>
  <c r="R844" i="2" s="1"/>
  <c r="S845" i="2" l="1"/>
  <c r="R845" i="2" s="1"/>
  <c r="S846" i="2" l="1"/>
  <c r="R846" i="2" s="1"/>
  <c r="S847" i="2" l="1"/>
  <c r="R847" i="2" s="1"/>
  <c r="S848" i="2" l="1"/>
  <c r="R848" i="2" s="1"/>
  <c r="S849" i="2" l="1"/>
  <c r="R849" i="2" s="1"/>
  <c r="S850" i="2" l="1"/>
  <c r="R850" i="2" s="1"/>
  <c r="S851" i="2" l="1"/>
  <c r="R851" i="2" s="1"/>
  <c r="S852" i="2" l="1"/>
  <c r="R852" i="2" s="1"/>
  <c r="S853" i="2" l="1"/>
  <c r="R853" i="2" s="1"/>
  <c r="S854" i="2" l="1"/>
  <c r="R854" i="2" s="1"/>
  <c r="S855" i="2" l="1"/>
  <c r="R855" i="2" s="1"/>
  <c r="S856" i="2" l="1"/>
  <c r="R856" i="2" s="1"/>
  <c r="S857" i="2" l="1"/>
  <c r="R857" i="2" s="1"/>
  <c r="S858" i="2" l="1"/>
  <c r="R858" i="2" s="1"/>
  <c r="S859" i="2" l="1"/>
  <c r="R859" i="2" s="1"/>
  <c r="S860" i="2" l="1"/>
  <c r="R860" i="2" s="1"/>
  <c r="S861" i="2" l="1"/>
  <c r="R861" i="2" s="1"/>
  <c r="S862" i="2" l="1"/>
  <c r="R862" i="2" s="1"/>
  <c r="S863" i="2" l="1"/>
  <c r="R863" i="2" s="1"/>
  <c r="S864" i="2" l="1"/>
  <c r="R864" i="2" s="1"/>
  <c r="S865" i="2" l="1"/>
  <c r="R865" i="2" s="1"/>
  <c r="S866" i="2" l="1"/>
  <c r="R866" i="2" s="1"/>
  <c r="S867" i="2" l="1"/>
  <c r="R867" i="2" s="1"/>
  <c r="S868" i="2" l="1"/>
  <c r="R868" i="2" s="1"/>
  <c r="S869" i="2" l="1"/>
  <c r="R869" i="2" s="1"/>
  <c r="S870" i="2" l="1"/>
  <c r="R870" i="2" s="1"/>
  <c r="S871" i="2" l="1"/>
  <c r="R871" i="2" s="1"/>
  <c r="S872" i="2" l="1"/>
  <c r="R872" i="2" s="1"/>
  <c r="S873" i="2" l="1"/>
  <c r="R873" i="2" s="1"/>
  <c r="S874" i="2" l="1"/>
  <c r="R874" i="2" s="1"/>
  <c r="S875" i="2" l="1"/>
  <c r="R875" i="2" s="1"/>
  <c r="S876" i="2" l="1"/>
  <c r="R876" i="2" s="1"/>
  <c r="S877" i="2" l="1"/>
  <c r="R877" i="2" s="1"/>
  <c r="S878" i="2" l="1"/>
  <c r="R878" i="2" s="1"/>
  <c r="S879" i="2" l="1"/>
  <c r="R879" i="2" s="1"/>
  <c r="S880" i="2" l="1"/>
  <c r="R880" i="2" s="1"/>
  <c r="S881" i="2" l="1"/>
  <c r="R881" i="2" s="1"/>
  <c r="S882" i="2" l="1"/>
  <c r="R882" i="2" s="1"/>
  <c r="S883" i="2" l="1"/>
  <c r="R883" i="2" s="1"/>
  <c r="S884" i="2" l="1"/>
  <c r="R884" i="2" s="1"/>
  <c r="S885" i="2" l="1"/>
  <c r="R885" i="2" s="1"/>
  <c r="S886" i="2" l="1"/>
  <c r="R886" i="2" s="1"/>
  <c r="S887" i="2" l="1"/>
  <c r="R887" i="2" s="1"/>
  <c r="S888" i="2" l="1"/>
  <c r="R888" i="2" s="1"/>
  <c r="S889" i="2" l="1"/>
  <c r="R889" i="2" s="1"/>
  <c r="S890" i="2" l="1"/>
  <c r="R890" i="2" s="1"/>
  <c r="S891" i="2" l="1"/>
  <c r="R891" i="2" s="1"/>
  <c r="S892" i="2" l="1"/>
  <c r="R892" i="2" s="1"/>
  <c r="S893" i="2" l="1"/>
  <c r="R893" i="2" s="1"/>
  <c r="S894" i="2" l="1"/>
  <c r="R894" i="2" s="1"/>
  <c r="S895" i="2" l="1"/>
  <c r="R895" i="2" s="1"/>
  <c r="S896" i="2" l="1"/>
  <c r="R896" i="2" s="1"/>
  <c r="S897" i="2" l="1"/>
  <c r="R897" i="2" s="1"/>
  <c r="S898" i="2" l="1"/>
  <c r="R898" i="2" s="1"/>
  <c r="S899" i="2" l="1"/>
  <c r="R899" i="2" s="1"/>
  <c r="S900" i="2" l="1"/>
  <c r="R900" i="2" s="1"/>
  <c r="S901" i="2" l="1"/>
  <c r="R901" i="2" s="1"/>
  <c r="S902" i="2" l="1"/>
  <c r="R902" i="2" s="1"/>
  <c r="S903" i="2" l="1"/>
  <c r="R903" i="2" s="1"/>
  <c r="S904" i="2" l="1"/>
  <c r="R904" i="2" s="1"/>
  <c r="S905" i="2" l="1"/>
  <c r="R905" i="2" s="1"/>
  <c r="S906" i="2" l="1"/>
  <c r="R906" i="2" s="1"/>
  <c r="S907" i="2" l="1"/>
  <c r="R907" i="2" s="1"/>
  <c r="S908" i="2" l="1"/>
  <c r="R908" i="2" s="1"/>
  <c r="S909" i="2" l="1"/>
  <c r="R909" i="2" s="1"/>
  <c r="S910" i="2" l="1"/>
  <c r="R910" i="2" s="1"/>
  <c r="S911" i="2" l="1"/>
  <c r="R911" i="2" s="1"/>
  <c r="S912" i="2" l="1"/>
  <c r="R912" i="2" s="1"/>
  <c r="S913" i="2" l="1"/>
  <c r="R913" i="2" s="1"/>
  <c r="S914" i="2" l="1"/>
  <c r="R914" i="2" s="1"/>
  <c r="S915" i="2" l="1"/>
  <c r="R915" i="2" s="1"/>
  <c r="S916" i="2" l="1"/>
  <c r="R916" i="2" s="1"/>
  <c r="S917" i="2" l="1"/>
  <c r="R917" i="2" s="1"/>
  <c r="S918" i="2" l="1"/>
  <c r="R918" i="2" s="1"/>
  <c r="S919" i="2" l="1"/>
  <c r="R919" i="2" s="1"/>
  <c r="S920" i="2" l="1"/>
  <c r="R920" i="2" s="1"/>
  <c r="S921" i="2" l="1"/>
  <c r="R921" i="2" s="1"/>
  <c r="S922" i="2" l="1"/>
  <c r="R922" i="2" s="1"/>
  <c r="S923" i="2" l="1"/>
  <c r="R923" i="2" s="1"/>
  <c r="S924" i="2" l="1"/>
  <c r="R924" i="2" s="1"/>
  <c r="S925" i="2" l="1"/>
  <c r="R925" i="2" s="1"/>
  <c r="S926" i="2" l="1"/>
  <c r="R926" i="2" s="1"/>
  <c r="S927" i="2" l="1"/>
  <c r="R927" i="2" s="1"/>
  <c r="S928" i="2" l="1"/>
  <c r="R928" i="2" s="1"/>
  <c r="S929" i="2" l="1"/>
  <c r="R929" i="2" s="1"/>
  <c r="S930" i="2" l="1"/>
  <c r="R930" i="2" s="1"/>
  <c r="S931" i="2" l="1"/>
  <c r="R931" i="2" s="1"/>
  <c r="S932" i="2" l="1"/>
  <c r="R932" i="2" s="1"/>
  <c r="S933" i="2" l="1"/>
  <c r="R933" i="2" s="1"/>
  <c r="S934" i="2" l="1"/>
  <c r="R934" i="2" s="1"/>
  <c r="S935" i="2" l="1"/>
  <c r="R935" i="2" s="1"/>
  <c r="S936" i="2" l="1"/>
  <c r="R936" i="2" s="1"/>
  <c r="S937" i="2" l="1"/>
  <c r="R937" i="2" s="1"/>
  <c r="S938" i="2" l="1"/>
  <c r="R938" i="2" s="1"/>
  <c r="S939" i="2" l="1"/>
  <c r="R939" i="2" s="1"/>
  <c r="S940" i="2" l="1"/>
  <c r="R940" i="2" s="1"/>
  <c r="S941" i="2" l="1"/>
  <c r="R941" i="2" s="1"/>
  <c r="S942" i="2" l="1"/>
  <c r="R942" i="2" s="1"/>
  <c r="S943" i="2" l="1"/>
  <c r="R943" i="2" s="1"/>
  <c r="S944" i="2" l="1"/>
  <c r="R944" i="2" s="1"/>
  <c r="S945" i="2" l="1"/>
  <c r="R945" i="2" s="1"/>
  <c r="S946" i="2" l="1"/>
  <c r="R946" i="2" s="1"/>
  <c r="S947" i="2" l="1"/>
  <c r="R947" i="2" s="1"/>
  <c r="S948" i="2" l="1"/>
  <c r="R948" i="2" s="1"/>
  <c r="S949" i="2" l="1"/>
  <c r="R949" i="2" s="1"/>
  <c r="S950" i="2" l="1"/>
  <c r="R950" i="2" s="1"/>
  <c r="S951" i="2" l="1"/>
  <c r="R951" i="2" s="1"/>
  <c r="S952" i="2" l="1"/>
  <c r="R952" i="2" s="1"/>
  <c r="S953" i="2" l="1"/>
  <c r="R953" i="2" s="1"/>
  <c r="S954" i="2" l="1"/>
  <c r="R954" i="2" s="1"/>
  <c r="S955" i="2" l="1"/>
  <c r="R955" i="2" s="1"/>
  <c r="S956" i="2" l="1"/>
  <c r="R956" i="2" s="1"/>
  <c r="S957" i="2" l="1"/>
  <c r="R957" i="2" s="1"/>
  <c r="S958" i="2" l="1"/>
  <c r="R958" i="2" s="1"/>
  <c r="S959" i="2" l="1"/>
  <c r="R959" i="2" s="1"/>
  <c r="S960" i="2" l="1"/>
  <c r="R960" i="2" s="1"/>
  <c r="S961" i="2" l="1"/>
  <c r="R961" i="2" s="1"/>
  <c r="S962" i="2" l="1"/>
  <c r="R962" i="2" s="1"/>
  <c r="S963" i="2" l="1"/>
  <c r="R963" i="2" s="1"/>
  <c r="S964" i="2" l="1"/>
  <c r="R964" i="2" s="1"/>
  <c r="S965" i="2" l="1"/>
  <c r="R965" i="2" s="1"/>
  <c r="S966" i="2" l="1"/>
  <c r="R966" i="2" s="1"/>
  <c r="S967" i="2" l="1"/>
  <c r="R967" i="2" s="1"/>
  <c r="S968" i="2" l="1"/>
  <c r="R968" i="2" s="1"/>
  <c r="S969" i="2" l="1"/>
  <c r="R969" i="2" s="1"/>
  <c r="S970" i="2" l="1"/>
  <c r="R970" i="2" s="1"/>
  <c r="S971" i="2" l="1"/>
  <c r="R971" i="2" s="1"/>
  <c r="S972" i="2" l="1"/>
  <c r="R972" i="2" s="1"/>
  <c r="S973" i="2" l="1"/>
  <c r="R973" i="2" s="1"/>
  <c r="S974" i="2" l="1"/>
  <c r="R974" i="2" s="1"/>
  <c r="S975" i="2" l="1"/>
  <c r="R975" i="2" s="1"/>
  <c r="S976" i="2" l="1"/>
  <c r="R976" i="2" s="1"/>
  <c r="S977" i="2" l="1"/>
  <c r="R977" i="2" s="1"/>
  <c r="S978" i="2" l="1"/>
  <c r="R978" i="2" s="1"/>
  <c r="S979" i="2" l="1"/>
  <c r="R979" i="2" s="1"/>
  <c r="S980" i="2" l="1"/>
  <c r="R980" i="2" s="1"/>
  <c r="S981" i="2" l="1"/>
  <c r="R981" i="2" s="1"/>
  <c r="S982" i="2" l="1"/>
  <c r="R982" i="2" s="1"/>
  <c r="S983" i="2" l="1"/>
  <c r="R983" i="2" s="1"/>
  <c r="S984" i="2" l="1"/>
  <c r="R984" i="2" s="1"/>
  <c r="S985" i="2" l="1"/>
  <c r="R985" i="2" s="1"/>
  <c r="S986" i="2" l="1"/>
  <c r="R986" i="2" s="1"/>
  <c r="S987" i="2" l="1"/>
  <c r="R987" i="2" s="1"/>
  <c r="S988" i="2" l="1"/>
  <c r="R988" i="2" s="1"/>
  <c r="S989" i="2" l="1"/>
  <c r="R989" i="2" s="1"/>
  <c r="S990" i="2" l="1"/>
  <c r="R990" i="2" s="1"/>
  <c r="S991" i="2" l="1"/>
  <c r="R991" i="2" s="1"/>
  <c r="S992" i="2" l="1"/>
  <c r="R992" i="2" s="1"/>
  <c r="S993" i="2" l="1"/>
  <c r="R993" i="2" s="1"/>
  <c r="S994" i="2" l="1"/>
  <c r="R994" i="2" s="1"/>
  <c r="S995" i="2" l="1"/>
  <c r="R995" i="2" s="1"/>
  <c r="S996" i="2" l="1"/>
  <c r="R996" i="2" s="1"/>
  <c r="S997" i="2" l="1"/>
  <c r="R997" i="2" s="1"/>
  <c r="S998" i="2" l="1"/>
  <c r="R998" i="2" s="1"/>
  <c r="S999" i="2" l="1"/>
  <c r="R999" i="2" s="1"/>
  <c r="S1000" i="2" l="1"/>
  <c r="R1000" i="2" s="1"/>
  <c r="S1001" i="2" l="1"/>
  <c r="R1001" i="2" s="1"/>
  <c r="S1002" i="2" l="1"/>
  <c r="R1002" i="2" s="1"/>
  <c r="S1003" i="2" l="1"/>
  <c r="R1003" i="2" s="1"/>
  <c r="S1004" i="2" l="1"/>
  <c r="R1004" i="2" s="1"/>
  <c r="S1005" i="2" l="1"/>
  <c r="R1005" i="2" s="1"/>
  <c r="S1006" i="2" l="1"/>
  <c r="R1006" i="2" s="1"/>
  <c r="S1007" i="2" l="1"/>
  <c r="R1007" i="2" s="1"/>
  <c r="S1008" i="2" l="1"/>
  <c r="R1008" i="2" s="1"/>
  <c r="S1009" i="2" l="1"/>
  <c r="R1009" i="2" s="1"/>
  <c r="S1010" i="2" l="1"/>
  <c r="R1010" i="2" s="1"/>
  <c r="S1011" i="2" l="1"/>
  <c r="R1011" i="2" s="1"/>
  <c r="S1012" i="2" l="1"/>
  <c r="R1012" i="2" s="1"/>
  <c r="S1013" i="2" l="1"/>
  <c r="R1013" i="2" s="1"/>
  <c r="S1014" i="2" l="1"/>
  <c r="R1014" i="2" s="1"/>
  <c r="S1015" i="2" l="1"/>
  <c r="R1015" i="2" s="1"/>
  <c r="S1016" i="2" l="1"/>
  <c r="R1016" i="2" s="1"/>
  <c r="S1017" i="2" l="1"/>
  <c r="R1017" i="2" s="1"/>
  <c r="S1018" i="2" l="1"/>
  <c r="R1018" i="2" s="1"/>
  <c r="S1019" i="2" l="1"/>
  <c r="R1019" i="2" s="1"/>
  <c r="S1020" i="2" l="1"/>
  <c r="R1020" i="2" s="1"/>
  <c r="S1021" i="2" l="1"/>
  <c r="R1021" i="2" s="1"/>
  <c r="S1022" i="2" l="1"/>
  <c r="R1022" i="2" s="1"/>
  <c r="S1023" i="2" l="1"/>
  <c r="R1023" i="2" s="1"/>
  <c r="S1024" i="2" l="1"/>
  <c r="R1024" i="2" s="1"/>
  <c r="S1025" i="2" l="1"/>
  <c r="R1025" i="2" s="1"/>
  <c r="S1026" i="2" l="1"/>
  <c r="R1026" i="2" s="1"/>
  <c r="S1027" i="2" l="1"/>
  <c r="R1027" i="2" s="1"/>
  <c r="S1028" i="2" l="1"/>
  <c r="R1028" i="2" s="1"/>
  <c r="S1029" i="2" l="1"/>
  <c r="R1029" i="2" s="1"/>
  <c r="S1030" i="2" l="1"/>
  <c r="R1030" i="2" s="1"/>
  <c r="S1031" i="2" l="1"/>
  <c r="R1031" i="2" s="1"/>
  <c r="S1032" i="2" l="1"/>
  <c r="R1032" i="2" s="1"/>
  <c r="S1033" i="2" l="1"/>
  <c r="R1033" i="2" s="1"/>
  <c r="S1034" i="2" l="1"/>
  <c r="R1034" i="2" s="1"/>
  <c r="S1035" i="2" l="1"/>
  <c r="R1035" i="2" s="1"/>
  <c r="S1036" i="2" l="1"/>
  <c r="R1036" i="2" s="1"/>
  <c r="S1037" i="2" l="1"/>
  <c r="R1037" i="2" s="1"/>
  <c r="S1038" i="2" l="1"/>
  <c r="R1038" i="2" s="1"/>
  <c r="S1039" i="2" l="1"/>
  <c r="R1039" i="2" s="1"/>
  <c r="S1040" i="2" l="1"/>
  <c r="R1040" i="2" s="1"/>
  <c r="S1041" i="2" l="1"/>
  <c r="R1041" i="2" s="1"/>
  <c r="S1042" i="2" l="1"/>
  <c r="R1042" i="2" s="1"/>
  <c r="S1043" i="2" l="1"/>
  <c r="R1043" i="2" s="1"/>
  <c r="S1044" i="2" l="1"/>
  <c r="R1044" i="2" s="1"/>
  <c r="S1045" i="2" l="1"/>
  <c r="R1045" i="2" s="1"/>
  <c r="S1046" i="2" l="1"/>
  <c r="R1046" i="2" s="1"/>
  <c r="S1047" i="2" l="1"/>
  <c r="R1047" i="2" s="1"/>
  <c r="S1048" i="2" l="1"/>
  <c r="R1048" i="2" s="1"/>
  <c r="S1049" i="2" l="1"/>
  <c r="R1049" i="2" s="1"/>
  <c r="S1050" i="2" l="1"/>
  <c r="R1050" i="2" s="1"/>
  <c r="S1051" i="2" l="1"/>
  <c r="R1051" i="2" s="1"/>
  <c r="S1052" i="2" l="1"/>
  <c r="R1052" i="2" s="1"/>
  <c r="S1053" i="2" l="1"/>
  <c r="R1053" i="2" s="1"/>
  <c r="S1054" i="2" l="1"/>
  <c r="R1054" i="2" s="1"/>
  <c r="S1055" i="2" l="1"/>
  <c r="R1055" i="2" s="1"/>
  <c r="S1056" i="2" l="1"/>
  <c r="R1056" i="2" s="1"/>
  <c r="S1057" i="2" l="1"/>
  <c r="R1057" i="2" s="1"/>
  <c r="S1058" i="2" l="1"/>
  <c r="R1058" i="2" s="1"/>
  <c r="S1059" i="2" l="1"/>
  <c r="R1059" i="2" s="1"/>
  <c r="S1060" i="2" l="1"/>
  <c r="R1060" i="2" s="1"/>
  <c r="S1061" i="2" l="1"/>
  <c r="R1061" i="2" s="1"/>
  <c r="S1062" i="2" l="1"/>
  <c r="R1062" i="2" s="1"/>
  <c r="S1063" i="2" l="1"/>
  <c r="R1063" i="2" s="1"/>
  <c r="S1064" i="2" l="1"/>
  <c r="R1064" i="2" s="1"/>
  <c r="S1065" i="2" l="1"/>
  <c r="R1065" i="2" s="1"/>
  <c r="S1066" i="2" l="1"/>
  <c r="R1066" i="2" s="1"/>
  <c r="S1067" i="2" l="1"/>
  <c r="R1067" i="2" s="1"/>
  <c r="S1068" i="2" l="1"/>
  <c r="R1068" i="2" s="1"/>
  <c r="S1069" i="2" l="1"/>
  <c r="R1069" i="2" s="1"/>
  <c r="S1070" i="2" l="1"/>
  <c r="R1070" i="2" s="1"/>
  <c r="S1071" i="2" l="1"/>
  <c r="R1071" i="2" s="1"/>
  <c r="S1072" i="2" l="1"/>
  <c r="R1072" i="2" s="1"/>
  <c r="S1073" i="2" l="1"/>
  <c r="R1073" i="2" s="1"/>
  <c r="S1074" i="2" l="1"/>
  <c r="R1074" i="2" s="1"/>
  <c r="S1075" i="2" l="1"/>
  <c r="R1075" i="2" s="1"/>
  <c r="S1076" i="2" l="1"/>
  <c r="R1076" i="2" s="1"/>
  <c r="S1077" i="2" l="1"/>
  <c r="R1077" i="2" s="1"/>
  <c r="S1078" i="2" l="1"/>
  <c r="R1078" i="2" s="1"/>
  <c r="S1079" i="2" l="1"/>
  <c r="R1079" i="2" s="1"/>
  <c r="S1080" i="2" l="1"/>
  <c r="R1080" i="2" s="1"/>
  <c r="S1081" i="2" l="1"/>
  <c r="R1081" i="2" s="1"/>
  <c r="S1082" i="2" l="1"/>
  <c r="R1082" i="2" s="1"/>
  <c r="S1083" i="2" l="1"/>
  <c r="R1083" i="2" s="1"/>
  <c r="S1084" i="2" l="1"/>
  <c r="R1084" i="2" s="1"/>
  <c r="S1085" i="2" l="1"/>
  <c r="R1085" i="2" s="1"/>
  <c r="S1086" i="2" l="1"/>
  <c r="R1086" i="2" s="1"/>
  <c r="S1087" i="2" l="1"/>
  <c r="R1087" i="2" s="1"/>
  <c r="S1088" i="2" l="1"/>
  <c r="R1088" i="2" s="1"/>
  <c r="S1089" i="2" l="1"/>
  <c r="R1089" i="2" s="1"/>
  <c r="S1090" i="2" l="1"/>
  <c r="R1090" i="2" s="1"/>
  <c r="S1091" i="2" l="1"/>
  <c r="R1091" i="2" s="1"/>
  <c r="S1092" i="2" l="1"/>
  <c r="R1092" i="2" s="1"/>
  <c r="S1093" i="2" l="1"/>
  <c r="R1093" i="2" s="1"/>
  <c r="S1094" i="2" l="1"/>
  <c r="R1094" i="2" s="1"/>
  <c r="S1095" i="2" l="1"/>
  <c r="R1095" i="2" s="1"/>
  <c r="S1096" i="2" l="1"/>
  <c r="R1096" i="2" s="1"/>
  <c r="S1097" i="2" l="1"/>
  <c r="R1097" i="2" s="1"/>
  <c r="S1098" i="2" l="1"/>
  <c r="R1098" i="2" s="1"/>
  <c r="S1099" i="2" l="1"/>
  <c r="R1099" i="2" s="1"/>
  <c r="S1100" i="2" l="1"/>
  <c r="R1100" i="2" s="1"/>
  <c r="S1101" i="2" l="1"/>
  <c r="R1101" i="2" s="1"/>
  <c r="S1102" i="2" l="1"/>
  <c r="R1102" i="2" s="1"/>
  <c r="S1103" i="2" l="1"/>
  <c r="R1103" i="2" s="1"/>
  <c r="S1104" i="2" l="1"/>
  <c r="R1104" i="2" s="1"/>
  <c r="S1105" i="2" l="1"/>
  <c r="R1105" i="2" s="1"/>
  <c r="S1106" i="2" l="1"/>
  <c r="R1106" i="2" s="1"/>
  <c r="S1107" i="2" l="1"/>
  <c r="R1107" i="2" s="1"/>
  <c r="S1108" i="2" l="1"/>
  <c r="R1108" i="2" s="1"/>
  <c r="S1109" i="2" l="1"/>
  <c r="R1109" i="2" s="1"/>
  <c r="S1110" i="2" l="1"/>
  <c r="R1110" i="2" s="1"/>
  <c r="S1111" i="2" l="1"/>
  <c r="R1111" i="2" s="1"/>
  <c r="S1112" i="2" l="1"/>
  <c r="R1112" i="2" s="1"/>
  <c r="S1113" i="2" l="1"/>
  <c r="R1113" i="2" s="1"/>
  <c r="S1114" i="2" l="1"/>
  <c r="R1114" i="2" s="1"/>
  <c r="S1115" i="2" l="1"/>
  <c r="R1115" i="2" s="1"/>
  <c r="S1116" i="2" l="1"/>
  <c r="R1116" i="2" s="1"/>
  <c r="S1117" i="2" l="1"/>
  <c r="R1117" i="2" s="1"/>
  <c r="S1118" i="2" l="1"/>
  <c r="R1118" i="2" s="1"/>
  <c r="S1119" i="2" l="1"/>
  <c r="R1119" i="2" s="1"/>
  <c r="S1120" i="2" l="1"/>
  <c r="R1120" i="2" s="1"/>
  <c r="S1121" i="2" l="1"/>
  <c r="R1121" i="2" s="1"/>
  <c r="S1122" i="2" l="1"/>
  <c r="R1122" i="2" s="1"/>
  <c r="R1123" i="2" l="1"/>
  <c r="S1123" i="2"/>
  <c r="S1124" i="2" l="1"/>
  <c r="R1124" i="2" s="1"/>
  <c r="S1125" i="2" l="1"/>
  <c r="R1125" i="2" s="1"/>
  <c r="S1126" i="2" l="1"/>
  <c r="R1126" i="2" s="1"/>
  <c r="S1127" i="2" l="1"/>
  <c r="R1127" i="2" s="1"/>
  <c r="S1128" i="2" l="1"/>
  <c r="R1128" i="2" s="1"/>
  <c r="S1129" i="2" l="1"/>
  <c r="R1129" i="2" s="1"/>
  <c r="S1130" i="2" l="1"/>
  <c r="R1130" i="2" s="1"/>
  <c r="S1131" i="2" l="1"/>
  <c r="R1131" i="2" s="1"/>
  <c r="S1132" i="2" l="1"/>
  <c r="R1132" i="2" s="1"/>
  <c r="S1133" i="2" l="1"/>
  <c r="R1133" i="2" s="1"/>
  <c r="S1134" i="2" l="1"/>
  <c r="R1134" i="2" s="1"/>
  <c r="S1135" i="2" l="1"/>
  <c r="R1135" i="2" s="1"/>
  <c r="S1136" i="2" l="1"/>
  <c r="R1136" i="2" s="1"/>
  <c r="S1137" i="2" l="1"/>
  <c r="R1137" i="2" s="1"/>
  <c r="S1138" i="2" l="1"/>
  <c r="R1138" i="2" s="1"/>
  <c r="S1139" i="2" l="1"/>
  <c r="R1139" i="2" s="1"/>
  <c r="S1140" i="2" l="1"/>
  <c r="R1140" i="2" s="1"/>
  <c r="S1141" i="2" l="1"/>
  <c r="R1141" i="2" s="1"/>
  <c r="S1142" i="2" l="1"/>
  <c r="R1142" i="2" s="1"/>
  <c r="S1143" i="2" l="1"/>
  <c r="R1143" i="2" s="1"/>
  <c r="S1144" i="2" l="1"/>
  <c r="R1144" i="2" s="1"/>
  <c r="S1145" i="2" l="1"/>
  <c r="R1145" i="2" s="1"/>
  <c r="S1146" i="2" l="1"/>
  <c r="R1146" i="2" s="1"/>
  <c r="S1147" i="2" l="1"/>
  <c r="R1147" i="2" s="1"/>
  <c r="S1148" i="2" l="1"/>
  <c r="R1148" i="2" s="1"/>
  <c r="S1149" i="2" l="1"/>
  <c r="R1149" i="2" s="1"/>
  <c r="S1150" i="2" l="1"/>
  <c r="R1150" i="2" s="1"/>
  <c r="S1151" i="2" l="1"/>
  <c r="R1151" i="2" s="1"/>
  <c r="S1152" i="2" l="1"/>
  <c r="R1152" i="2" s="1"/>
  <c r="S1153" i="2" l="1"/>
  <c r="R1153" i="2" s="1"/>
  <c r="S1154" i="2" l="1"/>
  <c r="R1154" i="2" s="1"/>
  <c r="S1155" i="2" l="1"/>
  <c r="R1155" i="2" s="1"/>
  <c r="S1156" i="2" l="1"/>
  <c r="R1156" i="2" s="1"/>
  <c r="S1157" i="2" l="1"/>
  <c r="R1157" i="2" s="1"/>
  <c r="S1158" i="2" l="1"/>
  <c r="R1158" i="2" s="1"/>
  <c r="S1159" i="2" l="1"/>
  <c r="R1159" i="2" s="1"/>
  <c r="S1160" i="2" l="1"/>
  <c r="R1160" i="2" s="1"/>
  <c r="S1161" i="2" l="1"/>
  <c r="R1161" i="2" s="1"/>
  <c r="S1162" i="2" l="1"/>
  <c r="R1162" i="2" s="1"/>
  <c r="S1163" i="2" l="1"/>
  <c r="R1163" i="2" s="1"/>
  <c r="S1164" i="2" l="1"/>
  <c r="R1164" i="2" s="1"/>
  <c r="S1165" i="2" l="1"/>
  <c r="R1165" i="2" s="1"/>
  <c r="D29" i="2" s="1"/>
</calcChain>
</file>

<file path=xl/sharedStrings.xml><?xml version="1.0" encoding="utf-8"?>
<sst xmlns="http://schemas.openxmlformats.org/spreadsheetml/2006/main" count="157" uniqueCount="127">
  <si>
    <t>Air Quality "Box Model" Spreadsheet</t>
  </si>
  <si>
    <t>Original authors: Peter Alstone, Elizabeth Odell, Malcolm Moncheur, Tanya Garcia. (Schatz Energy Research Center)</t>
  </si>
  <si>
    <t xml:space="preserve">This spreadsheet model uses a mass balance approach to estimate the indoor concentration of a pollutant based on the characteristics of a building, the outdoor concentration, indoor sources and deposition, and the ability of mechanical systems in the building to remove the pollutant. The diagram to the right is a representation of the system that is modeled. </t>
  </si>
  <si>
    <r>
      <rPr>
        <sz val="14"/>
        <rFont val="Calibri"/>
      </rPr>
      <t xml:space="preserve">More information on the </t>
    </r>
    <r>
      <rPr>
        <b/>
        <sz val="14"/>
        <rFont val="Calibri"/>
      </rPr>
      <t>technical background</t>
    </r>
    <r>
      <rPr>
        <sz val="14"/>
        <rFont val="Calibri"/>
      </rPr>
      <t xml:space="preserve"> for this modeling approach is available here: </t>
    </r>
    <r>
      <rPr>
        <u/>
        <sz val="14"/>
        <color rgb="FF1155CC"/>
        <rFont val="Calibri"/>
      </rPr>
      <t>https://drive.google.com/file/d/1TZAp0zzQ0-NKGhOrJaq2kSt2o5ewMll5/view?usp=sharing</t>
    </r>
  </si>
  <si>
    <t xml:space="preserve">The original design intent for this is to model PM2.5 removal with air filtration systems. It could be useful for other pollutants with careful editing. </t>
  </si>
  <si>
    <t>This spreadsheet is provide free of charge without any warranty or promise of service.</t>
  </si>
  <si>
    <t>It is OK to share this with attribution for non-commercial purposes.</t>
  </si>
  <si>
    <t>CC BY-NC-SA 4.0 https://creativecommons.org/licenses/by-nc-sa/4.0/</t>
  </si>
  <si>
    <t>Category</t>
  </si>
  <si>
    <t>PARAMETER</t>
  </si>
  <si>
    <t>Symbol</t>
  </si>
  <si>
    <t>Value</t>
  </si>
  <si>
    <t>Units</t>
  </si>
  <si>
    <t>Dynamic simulation model &gt;&gt;&gt;&gt;</t>
  </si>
  <si>
    <t>Time (Minutes)</t>
  </si>
  <si>
    <t>PM Conc. Outdoors (ug/m3)</t>
  </si>
  <si>
    <t>Duration</t>
  </si>
  <si>
    <t xml:space="preserve">PM Conc Indoors (ug/m3) </t>
  </si>
  <si>
    <t>Approx CO2_indoors_ppm using crude volume balance</t>
  </si>
  <si>
    <t>CO2_vol_m3_delta</t>
  </si>
  <si>
    <t>INPUTS</t>
  </si>
  <si>
    <t xml:space="preserve">Steps: </t>
  </si>
  <si>
    <t>Indoor space</t>
  </si>
  <si>
    <t>Room / Household Area</t>
  </si>
  <si>
    <t>A</t>
  </si>
  <si>
    <t>square feet</t>
  </si>
  <si>
    <t xml:space="preserve">1) </t>
  </si>
  <si>
    <t>Update Inputs to the left, defining the space to be modeled</t>
  </si>
  <si>
    <t>Average ceiling height</t>
  </si>
  <si>
    <t>H_ceiling</t>
  </si>
  <si>
    <t>feet</t>
  </si>
  <si>
    <t xml:space="preserve">2) </t>
  </si>
  <si>
    <t>Update time series of Outdoor PM Concentration (to the right) or use example</t>
  </si>
  <si>
    <t>Infiltration air exchanges</t>
  </si>
  <si>
    <t>AER</t>
  </si>
  <si>
    <t>Air exchanges per hour</t>
  </si>
  <si>
    <t xml:space="preserve">3) </t>
  </si>
  <si>
    <t>Iterate on different configurations of HVAC / Portable Air Filtration</t>
  </si>
  <si>
    <t>Infiltration particle removal</t>
  </si>
  <si>
    <t>f_infil</t>
  </si>
  <si>
    <t>percent removal of outside Co</t>
  </si>
  <si>
    <t>Initial indoor concentration</t>
  </si>
  <si>
    <t>Ci,0</t>
  </si>
  <si>
    <t>ug/m3</t>
  </si>
  <si>
    <t>Air Filtration Performance Summary</t>
  </si>
  <si>
    <t>Inside source emissions rate</t>
  </si>
  <si>
    <t>si</t>
  </si>
  <si>
    <t>ug/hour</t>
  </si>
  <si>
    <t>Inside deposition rate</t>
  </si>
  <si>
    <t>di</t>
  </si>
  <si>
    <t xml:space="preserve">ug/hour </t>
  </si>
  <si>
    <t>Occupants</t>
  </si>
  <si>
    <t>Number of occupants</t>
  </si>
  <si>
    <t>pp</t>
  </si>
  <si>
    <t>people indoors</t>
  </si>
  <si>
    <t>CO2 exhalation rate per occupant</t>
  </si>
  <si>
    <t>co2_pp</t>
  </si>
  <si>
    <t>liters/second</t>
  </si>
  <si>
    <t>HVAC</t>
  </si>
  <si>
    <t>HVAC Outdoor Air Flow Rate</t>
  </si>
  <si>
    <t>Q_vent</t>
  </si>
  <si>
    <t>m3/minute</t>
  </si>
  <si>
    <t>HVAC Recirculation Air Flow Rate</t>
  </si>
  <si>
    <t>Q_return</t>
  </si>
  <si>
    <t>HVAC Filter Eff.</t>
  </si>
  <si>
    <t>f_vent</t>
  </si>
  <si>
    <t>percent removal</t>
  </si>
  <si>
    <t>Portable Air Filtration</t>
  </si>
  <si>
    <t>Filtration Flow Rate</t>
  </si>
  <si>
    <t>Q_filter</t>
  </si>
  <si>
    <t xml:space="preserve">Filtration Removal Eff. </t>
  </si>
  <si>
    <t>f_filter</t>
  </si>
  <si>
    <t>CO2 Levels</t>
  </si>
  <si>
    <t>Starting Indoor CO2 level</t>
  </si>
  <si>
    <t>co2_in_start</t>
  </si>
  <si>
    <t>ppm</t>
  </si>
  <si>
    <t>Outdoor CO2 level</t>
  </si>
  <si>
    <t>co2</t>
  </si>
  <si>
    <t>OUTPUTS</t>
  </si>
  <si>
    <t>OVERALL</t>
  </si>
  <si>
    <t>Average PM2.5 Indoors</t>
  </si>
  <si>
    <t>Cin_AVG</t>
  </si>
  <si>
    <t>RESULTS</t>
  </si>
  <si>
    <t>Average PM2.5 Outdoors</t>
  </si>
  <si>
    <t>Cout_AVG</t>
  </si>
  <si>
    <t>Percent PM2.5 Remaining</t>
  </si>
  <si>
    <t>Clean_Eff</t>
  </si>
  <si>
    <t>percent remaining</t>
  </si>
  <si>
    <t>Average CO2 Concentration</t>
  </si>
  <si>
    <t>CO2_in</t>
  </si>
  <si>
    <t>Intermediate Calculations</t>
  </si>
  <si>
    <t>Indoor Space</t>
  </si>
  <si>
    <t>Room volume (cu. ft)</t>
  </si>
  <si>
    <t>Room volume (cu. meters)</t>
  </si>
  <si>
    <t>V</t>
  </si>
  <si>
    <t>m3</t>
  </si>
  <si>
    <t>Infiltration Flow Rate</t>
  </si>
  <si>
    <t>Q_infil</t>
  </si>
  <si>
    <t>Outdoor Air CFM</t>
  </si>
  <si>
    <t>Q_vent_cfm</t>
  </si>
  <si>
    <t>CFM</t>
  </si>
  <si>
    <t>Outdoor Air AER</t>
  </si>
  <si>
    <t>Q_vent_AER</t>
  </si>
  <si>
    <t>air exchanges per hour</t>
  </si>
  <si>
    <t>HVAC Recirculation Effective CADR  m3/min</t>
  </si>
  <si>
    <t>Q_return_CADR</t>
  </si>
  <si>
    <t>HVAC Recirculation Effective CADR  cfm</t>
  </si>
  <si>
    <t>Portable Air Filters</t>
  </si>
  <si>
    <t>Filtration CADR m3/min</t>
  </si>
  <si>
    <t>Q_filter_CADR</t>
  </si>
  <si>
    <t>Filtration CADR CFM</t>
  </si>
  <si>
    <t>Combined Removal</t>
  </si>
  <si>
    <t>Beta Term (AER + CADR/V)</t>
  </si>
  <si>
    <t>Beta</t>
  </si>
  <si>
    <t>Effective particle removal rate (room volumes per hour)</t>
  </si>
  <si>
    <t>Beta : Outdoor AER Ratio</t>
  </si>
  <si>
    <t>Beta Ratio</t>
  </si>
  <si>
    <t>Removal vs. Addition Ratio</t>
  </si>
  <si>
    <t xml:space="preserve">Ventilation </t>
  </si>
  <si>
    <t>Mechanical Vent./Person</t>
  </si>
  <si>
    <t>pp_vent</t>
  </si>
  <si>
    <t>m3/min/person</t>
  </si>
  <si>
    <t>cfm/person</t>
  </si>
  <si>
    <t>Total outdoor air per person</t>
  </si>
  <si>
    <t>pp_oa</t>
  </si>
  <si>
    <t>m3/person</t>
  </si>
  <si>
    <t>One Week of 10 minute avg. PM2.5 from Orleans, 9/10/2020-9/17/2020 (to copy over to outdoor concentration column)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</si>
</sst>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??_);_(@_)"/>
    <numFmt numFmtId="165" formatCode="_(* #,##0.0000000_);_(* \(#,##0.0000000\);_(* &quot;-&quot;??_);_(@_)"/>
    <numFmt numFmtId="166" formatCode="_(* #,##0.0_);_(* \(#,##0.0\);_(* &quot;-&quot;??.0_);_(@_)"/>
    <numFmt numFmtId="167" formatCode="_(* #,##0.00000_);_(* \(#,##0.00000\);_(* &quot;-&quot;??.00000_);_(@_)"/>
    <numFmt numFmtId="168" formatCode="0.0"/>
    <numFmt numFmtId="169" formatCode="&quot;$&quot;#,##0.00"/>
  </numFmts>
  <fonts count="28" x14ac:knownFonts="1">
    <font>
      <sz val="12"/>
      <color theme="1"/>
      <name val="Calibri"/>
      <scheme val="minor"/>
    </font>
    <font>
      <b/>
      <sz val="18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4"/>
      <color rgb="FF0000FF"/>
      <name val="Calibri"/>
    </font>
    <font>
      <b/>
      <sz val="14"/>
      <color theme="1"/>
      <name val="Calibri"/>
      <scheme val="minor"/>
    </font>
    <font>
      <sz val="14"/>
      <color rgb="FF6AA84F"/>
      <name val="Calibri"/>
      <scheme val="minor"/>
    </font>
    <font>
      <sz val="14"/>
      <color rgb="FF38761D"/>
      <name val="Calibri"/>
      <scheme val="minor"/>
    </font>
    <font>
      <b/>
      <sz val="14"/>
      <color rgb="FF38761D"/>
      <name val="Calibri"/>
      <scheme val="minor"/>
    </font>
    <font>
      <i/>
      <sz val="18"/>
      <color theme="1"/>
      <name val="Calibri"/>
      <scheme val="minor"/>
    </font>
    <font>
      <b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2"/>
      <color theme="1"/>
      <name val="Calibri"/>
      <scheme val="minor"/>
    </font>
    <font>
      <sz val="16"/>
      <color theme="1"/>
      <name val="Calibri"/>
      <scheme val="minor"/>
    </font>
    <font>
      <sz val="12"/>
      <color rgb="FF000000"/>
      <name val="Calibri"/>
    </font>
    <font>
      <b/>
      <i/>
      <sz val="12"/>
      <color theme="0"/>
      <name val="Calibri"/>
      <scheme val="minor"/>
    </font>
    <font>
      <b/>
      <sz val="12"/>
      <color theme="0"/>
      <name val="Calibri"/>
      <scheme val="minor"/>
    </font>
    <font>
      <b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i/>
      <sz val="14"/>
      <color theme="1"/>
      <name val="Calibri"/>
      <scheme val="minor"/>
    </font>
    <font>
      <i/>
      <sz val="12"/>
      <color theme="0"/>
      <name val="Calibri"/>
      <scheme val="minor"/>
    </font>
    <font>
      <sz val="12"/>
      <color theme="0"/>
      <name val="Calibri"/>
      <scheme val="minor"/>
    </font>
    <font>
      <b/>
      <sz val="12"/>
      <color rgb="FFFFFFFF"/>
      <name val="Calibri"/>
      <scheme val="minor"/>
    </font>
    <font>
      <sz val="12"/>
      <color rgb="FFFFFFFF"/>
      <name val="Calibri"/>
      <scheme val="minor"/>
    </font>
    <font>
      <sz val="14"/>
      <name val="Calibri"/>
    </font>
    <font>
      <b/>
      <sz val="14"/>
      <name val="Calibri"/>
    </font>
    <font>
      <u/>
      <sz val="14"/>
      <color rgb="FF1155CC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6D9EEB"/>
        <bgColor rgb="FF6D9EEB"/>
      </patternFill>
    </fill>
    <fill>
      <patternFill patternType="solid">
        <fgColor rgb="FFD9D9D9"/>
        <bgColor rgb="FFD9D9D9"/>
      </patternFill>
    </fill>
    <fill>
      <patternFill patternType="solid">
        <fgColor rgb="FFE06666"/>
        <bgColor rgb="FFE06666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0000FF"/>
        <bgColor rgb="FF0000FF"/>
      </patternFill>
    </fill>
    <fill>
      <patternFill patternType="solid">
        <fgColor rgb="FF3C78D8"/>
        <bgColor rgb="FF3C78D8"/>
      </patternFill>
    </fill>
    <fill>
      <patternFill patternType="solid">
        <fgColor rgb="FFCC0000"/>
        <bgColor rgb="FFCC0000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/>
    <xf numFmtId="0" fontId="9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8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/>
    <xf numFmtId="0" fontId="12" fillId="0" borderId="0" xfId="0" applyFont="1" applyAlignment="1"/>
    <xf numFmtId="0" fontId="13" fillId="8" borderId="0" xfId="0" applyFont="1" applyFill="1" applyAlignment="1">
      <alignment horizontal="center"/>
    </xf>
    <xf numFmtId="0" fontId="14" fillId="9" borderId="0" xfId="0" applyFont="1" applyFill="1" applyAlignment="1">
      <alignment horizontal="right"/>
    </xf>
    <xf numFmtId="0" fontId="12" fillId="5" borderId="0" xfId="0" applyFont="1" applyFill="1"/>
    <xf numFmtId="1" fontId="0" fillId="10" borderId="0" xfId="0" applyNumberFormat="1" applyFont="1" applyFill="1"/>
    <xf numFmtId="164" fontId="0" fillId="7" borderId="0" xfId="0" applyNumberFormat="1" applyFont="1" applyFill="1"/>
    <xf numFmtId="165" fontId="0" fillId="7" borderId="0" xfId="0" applyNumberFormat="1" applyFont="1" applyFill="1" applyAlignment="1"/>
    <xf numFmtId="1" fontId="0" fillId="8" borderId="0" xfId="0" applyNumberFormat="1" applyFont="1" applyFill="1"/>
    <xf numFmtId="0" fontId="12" fillId="8" borderId="0" xfId="0" applyFont="1" applyFill="1" applyAlignment="1"/>
    <xf numFmtId="0" fontId="14" fillId="0" borderId="0" xfId="0" applyFont="1" applyAlignment="1">
      <alignment horizontal="right"/>
    </xf>
    <xf numFmtId="0" fontId="15" fillId="11" borderId="0" xfId="0" applyFont="1" applyFill="1" applyAlignment="1"/>
    <xf numFmtId="0" fontId="16" fillId="11" borderId="0" xfId="0" applyFont="1" applyFill="1"/>
    <xf numFmtId="0" fontId="17" fillId="0" borderId="0" xfId="0" applyFont="1" applyAlignment="1"/>
    <xf numFmtId="165" fontId="0" fillId="7" borderId="0" xfId="0" applyNumberFormat="1" applyFont="1" applyFill="1"/>
    <xf numFmtId="0" fontId="18" fillId="9" borderId="0" xfId="0" applyFont="1" applyFill="1" applyAlignment="1"/>
    <xf numFmtId="0" fontId="0" fillId="9" borderId="0" xfId="0" applyFont="1" applyFill="1" applyAlignment="1"/>
    <xf numFmtId="0" fontId="14" fillId="8" borderId="0" xfId="0" applyFont="1" applyFill="1" applyAlignment="1">
      <alignment horizontal="right"/>
    </xf>
    <xf numFmtId="0" fontId="11" fillId="9" borderId="1" xfId="0" applyFont="1" applyFill="1" applyBorder="1"/>
    <xf numFmtId="0" fontId="12" fillId="9" borderId="0" xfId="0" applyFont="1" applyFill="1"/>
    <xf numFmtId="0" fontId="0" fillId="9" borderId="1" xfId="0" applyFont="1" applyFill="1" applyBorder="1"/>
    <xf numFmtId="166" fontId="0" fillId="9" borderId="1" xfId="0" applyNumberFormat="1" applyFont="1" applyFill="1" applyBorder="1" applyAlignment="1"/>
    <xf numFmtId="0" fontId="12" fillId="8" borderId="0" xfId="0" applyFont="1" applyFill="1"/>
    <xf numFmtId="0" fontId="0" fillId="9" borderId="1" xfId="0" applyFont="1" applyFill="1" applyBorder="1" applyAlignment="1"/>
    <xf numFmtId="10" fontId="0" fillId="9" borderId="1" xfId="0" applyNumberFormat="1" applyFont="1" applyFill="1" applyBorder="1" applyAlignment="1"/>
    <xf numFmtId="0" fontId="11" fillId="9" borderId="0" xfId="0" applyFont="1" applyFill="1"/>
    <xf numFmtId="0" fontId="0" fillId="9" borderId="0" xfId="0" applyFont="1" applyFill="1"/>
    <xf numFmtId="164" fontId="0" fillId="9" borderId="0" xfId="0" applyNumberFormat="1" applyFont="1" applyFill="1" applyAlignment="1"/>
    <xf numFmtId="0" fontId="13" fillId="8" borderId="0" xfId="0" applyFont="1" applyFill="1" applyAlignment="1">
      <alignment horizontal="left"/>
    </xf>
    <xf numFmtId="164" fontId="0" fillId="9" borderId="0" xfId="0" applyNumberFormat="1" applyFont="1" applyFill="1"/>
    <xf numFmtId="0" fontId="12" fillId="12" borderId="0" xfId="0" applyFont="1" applyFill="1"/>
    <xf numFmtId="0" fontId="0" fillId="12" borderId="0" xfId="0" applyFont="1" applyFill="1"/>
    <xf numFmtId="167" fontId="0" fillId="9" borderId="0" xfId="0" applyNumberFormat="1" applyFont="1" applyFill="1"/>
    <xf numFmtId="0" fontId="11" fillId="9" borderId="1" xfId="0" applyFont="1" applyFill="1" applyBorder="1" applyAlignment="1"/>
    <xf numFmtId="3" fontId="0" fillId="9" borderId="1" xfId="0" applyNumberFormat="1" applyFont="1" applyFill="1" applyBorder="1" applyAlignment="1"/>
    <xf numFmtId="0" fontId="19" fillId="12" borderId="0" xfId="0" applyFont="1" applyFill="1" applyAlignment="1"/>
    <xf numFmtId="0" fontId="0" fillId="12" borderId="0" xfId="0" applyFont="1" applyFill="1" applyAlignment="1"/>
    <xf numFmtId="0" fontId="20" fillId="9" borderId="1" xfId="0" applyFont="1" applyFill="1" applyBorder="1" applyAlignment="1"/>
    <xf numFmtId="0" fontId="18" fillId="9" borderId="1" xfId="0" applyFont="1" applyFill="1" applyBorder="1" applyAlignment="1"/>
    <xf numFmtId="166" fontId="0" fillId="9" borderId="1" xfId="0" applyNumberFormat="1" applyFont="1" applyFill="1" applyBorder="1"/>
    <xf numFmtId="0" fontId="0" fillId="0" borderId="0" xfId="0" applyFont="1"/>
    <xf numFmtId="0" fontId="21" fillId="13" borderId="1" xfId="0" applyFont="1" applyFill="1" applyBorder="1" applyAlignment="1"/>
    <xf numFmtId="0" fontId="22" fillId="13" borderId="0" xfId="0" applyFont="1" applyFill="1"/>
    <xf numFmtId="0" fontId="17" fillId="14" borderId="0" xfId="0" applyFont="1" applyFill="1" applyAlignment="1"/>
    <xf numFmtId="0" fontId="12" fillId="14" borderId="0" xfId="0" applyFont="1" applyFill="1" applyAlignment="1"/>
    <xf numFmtId="164" fontId="12" fillId="14" borderId="0" xfId="0" applyNumberFormat="1" applyFont="1" applyFill="1"/>
    <xf numFmtId="0" fontId="12" fillId="14" borderId="0" xfId="0" applyFont="1" applyFill="1"/>
    <xf numFmtId="10" fontId="12" fillId="14" borderId="0" xfId="0" applyNumberFormat="1" applyFont="1" applyFill="1"/>
    <xf numFmtId="166" fontId="12" fillId="14" borderId="0" xfId="0" applyNumberFormat="1" applyFont="1" applyFill="1"/>
    <xf numFmtId="0" fontId="23" fillId="15" borderId="0" xfId="0" applyFont="1" applyFill="1" applyAlignment="1"/>
    <xf numFmtId="0" fontId="24" fillId="15" borderId="0" xfId="0" applyFont="1" applyFill="1"/>
    <xf numFmtId="0" fontId="19" fillId="16" borderId="0" xfId="0" applyFont="1" applyFill="1" applyAlignment="1"/>
    <xf numFmtId="0" fontId="12" fillId="16" borderId="0" xfId="0" applyFont="1" applyFill="1" applyAlignment="1"/>
    <xf numFmtId="0" fontId="12" fillId="16" borderId="0" xfId="0" applyFont="1" applyFill="1"/>
    <xf numFmtId="164" fontId="12" fillId="16" borderId="0" xfId="0" applyNumberFormat="1" applyFont="1" applyFill="1" applyAlignment="1"/>
    <xf numFmtId="0" fontId="0" fillId="16" borderId="1" xfId="0" applyFont="1" applyFill="1" applyBorder="1"/>
    <xf numFmtId="166" fontId="0" fillId="16" borderId="1" xfId="0" applyNumberFormat="1" applyFont="1" applyFill="1" applyBorder="1"/>
    <xf numFmtId="0" fontId="11" fillId="17" borderId="1" xfId="0" applyFont="1" applyFill="1" applyBorder="1" applyAlignment="1"/>
    <xf numFmtId="0" fontId="0" fillId="17" borderId="1" xfId="0" applyFont="1" applyFill="1" applyBorder="1" applyAlignment="1"/>
    <xf numFmtId="166" fontId="0" fillId="17" borderId="1" xfId="0" applyNumberFormat="1" applyFont="1" applyFill="1" applyBorder="1"/>
    <xf numFmtId="0" fontId="0" fillId="17" borderId="1" xfId="0" applyFont="1" applyFill="1" applyBorder="1"/>
    <xf numFmtId="168" fontId="19" fillId="16" borderId="0" xfId="0" applyNumberFormat="1" applyFont="1" applyFill="1"/>
    <xf numFmtId="0" fontId="19" fillId="0" borderId="0" xfId="0" applyFont="1" applyAlignment="1"/>
    <xf numFmtId="169" fontId="19" fillId="0" borderId="0" xfId="0" applyNumberFormat="1" applyFont="1" applyAlignment="1"/>
    <xf numFmtId="0" fontId="11" fillId="5" borderId="1" xfId="0" applyFont="1" applyFill="1" applyBorder="1" applyAlignment="1"/>
    <xf numFmtId="0" fontId="0" fillId="5" borderId="1" xfId="0" applyFont="1" applyFill="1" applyBorder="1" applyAlignment="1"/>
    <xf numFmtId="0" fontId="0" fillId="5" borderId="1" xfId="0" applyFont="1" applyFill="1" applyBorder="1"/>
    <xf numFmtId="166" fontId="0" fillId="5" borderId="1" xfId="0" applyNumberFormat="1" applyFont="1" applyFill="1" applyBorder="1"/>
    <xf numFmtId="169" fontId="17" fillId="0" borderId="0" xfId="0" applyNumberFormat="1" applyFont="1"/>
    <xf numFmtId="166" fontId="19" fillId="16" borderId="0" xfId="0" applyNumberFormat="1" applyFont="1" applyFill="1"/>
    <xf numFmtId="2" fontId="19" fillId="16" borderId="0" xfId="0" applyNumberFormat="1" applyFont="1" applyFill="1"/>
    <xf numFmtId="0" fontId="11" fillId="16" borderId="0" xfId="0" applyFont="1" applyFill="1" applyAlignment="1"/>
    <xf numFmtId="166" fontId="12" fillId="16" borderId="0" xfId="0" applyNumberFormat="1" applyFont="1" applyFill="1"/>
    <xf numFmtId="0" fontId="12" fillId="8" borderId="2" xfId="0" applyFont="1" applyFill="1" applyBorder="1"/>
    <xf numFmtId="0" fontId="12" fillId="8" borderId="3" xfId="0" applyFont="1" applyFill="1" applyBorder="1"/>
    <xf numFmtId="0" fontId="12" fillId="8" borderId="4" xfId="0" applyFont="1" applyFill="1" applyBorder="1"/>
    <xf numFmtId="0" fontId="12" fillId="8" borderId="5" xfId="0" applyFont="1" applyFill="1" applyBorder="1"/>
    <xf numFmtId="0" fontId="12" fillId="8" borderId="6" xfId="0" applyFont="1" applyFill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3" borderId="0" xfId="0" applyFont="1" applyFill="1"/>
    <xf numFmtId="0" fontId="12" fillId="7" borderId="0" xfId="0" applyFont="1" applyFill="1"/>
    <xf numFmtId="0" fontId="0" fillId="8" borderId="0" xfId="0" applyFont="1" applyFill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tx>
            <c:strRef>
              <c:f>'BOX MODEL'!$O$1</c:f>
              <c:strCache>
                <c:ptCount val="1"/>
                <c:pt idx="0">
                  <c:v>PM Conc. Outdoors (ug/m3)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'BOX MODEL'!$N$2:$N$1015</c:f>
              <c:numCache>
                <c:formatCode>General</c:formatCode>
                <c:ptCount val="10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</c:numCache>
            </c:numRef>
          </c:xVal>
          <c:yVal>
            <c:numRef>
              <c:f>'BOX MODEL'!$O$2:$O$1167</c:f>
              <c:numCache>
                <c:formatCode>General</c:formatCode>
                <c:ptCount val="1166"/>
                <c:pt idx="0">
                  <c:v>169.03</c:v>
                </c:pt>
                <c:pt idx="1">
                  <c:v>172.7</c:v>
                </c:pt>
                <c:pt idx="2">
                  <c:v>173.44</c:v>
                </c:pt>
                <c:pt idx="3">
                  <c:v>178.37</c:v>
                </c:pt>
                <c:pt idx="4">
                  <c:v>187.01</c:v>
                </c:pt>
                <c:pt idx="5">
                  <c:v>195.02</c:v>
                </c:pt>
                <c:pt idx="6">
                  <c:v>177.84</c:v>
                </c:pt>
                <c:pt idx="7">
                  <c:v>195.59</c:v>
                </c:pt>
                <c:pt idx="8">
                  <c:v>168.66</c:v>
                </c:pt>
                <c:pt idx="9">
                  <c:v>176.81</c:v>
                </c:pt>
                <c:pt idx="10">
                  <c:v>177.89</c:v>
                </c:pt>
                <c:pt idx="11">
                  <c:v>176.35</c:v>
                </c:pt>
                <c:pt idx="12">
                  <c:v>176.19</c:v>
                </c:pt>
                <c:pt idx="13">
                  <c:v>179.6</c:v>
                </c:pt>
                <c:pt idx="14">
                  <c:v>181.97</c:v>
                </c:pt>
                <c:pt idx="15">
                  <c:v>180.72</c:v>
                </c:pt>
                <c:pt idx="16">
                  <c:v>183.89</c:v>
                </c:pt>
                <c:pt idx="17">
                  <c:v>185.64</c:v>
                </c:pt>
                <c:pt idx="18">
                  <c:v>187.96</c:v>
                </c:pt>
                <c:pt idx="19">
                  <c:v>195.05</c:v>
                </c:pt>
                <c:pt idx="20">
                  <c:v>195.3</c:v>
                </c:pt>
                <c:pt idx="21">
                  <c:v>194.92</c:v>
                </c:pt>
                <c:pt idx="22">
                  <c:v>193.51</c:v>
                </c:pt>
                <c:pt idx="23">
                  <c:v>198.03</c:v>
                </c:pt>
                <c:pt idx="24">
                  <c:v>203.16</c:v>
                </c:pt>
                <c:pt idx="25">
                  <c:v>208.83</c:v>
                </c:pt>
                <c:pt idx="26">
                  <c:v>205.14</c:v>
                </c:pt>
                <c:pt idx="27">
                  <c:v>211.96</c:v>
                </c:pt>
                <c:pt idx="28">
                  <c:v>217.93</c:v>
                </c:pt>
                <c:pt idx="29">
                  <c:v>214.17</c:v>
                </c:pt>
                <c:pt idx="30">
                  <c:v>218.04</c:v>
                </c:pt>
                <c:pt idx="31">
                  <c:v>223.87</c:v>
                </c:pt>
                <c:pt idx="32">
                  <c:v>219.16</c:v>
                </c:pt>
                <c:pt idx="33">
                  <c:v>219.39</c:v>
                </c:pt>
                <c:pt idx="34">
                  <c:v>220.55</c:v>
                </c:pt>
                <c:pt idx="35">
                  <c:v>224.65</c:v>
                </c:pt>
                <c:pt idx="36">
                  <c:v>221.29</c:v>
                </c:pt>
                <c:pt idx="37">
                  <c:v>222.9</c:v>
                </c:pt>
                <c:pt idx="38">
                  <c:v>225.93</c:v>
                </c:pt>
                <c:pt idx="39">
                  <c:v>224.31</c:v>
                </c:pt>
                <c:pt idx="40">
                  <c:v>227.79</c:v>
                </c:pt>
                <c:pt idx="41">
                  <c:v>227.6</c:v>
                </c:pt>
                <c:pt idx="42">
                  <c:v>223.98</c:v>
                </c:pt>
                <c:pt idx="43">
                  <c:v>228.1</c:v>
                </c:pt>
                <c:pt idx="44">
                  <c:v>229.58</c:v>
                </c:pt>
                <c:pt idx="45">
                  <c:v>231.46</c:v>
                </c:pt>
                <c:pt idx="46">
                  <c:v>236.6</c:v>
                </c:pt>
                <c:pt idx="47">
                  <c:v>239.46</c:v>
                </c:pt>
                <c:pt idx="48">
                  <c:v>240.63</c:v>
                </c:pt>
                <c:pt idx="49">
                  <c:v>247</c:v>
                </c:pt>
                <c:pt idx="50">
                  <c:v>243.58</c:v>
                </c:pt>
                <c:pt idx="51">
                  <c:v>245.33</c:v>
                </c:pt>
                <c:pt idx="52">
                  <c:v>257.17</c:v>
                </c:pt>
                <c:pt idx="53">
                  <c:v>252.91</c:v>
                </c:pt>
                <c:pt idx="54">
                  <c:v>253.93</c:v>
                </c:pt>
                <c:pt idx="55">
                  <c:v>255.89</c:v>
                </c:pt>
                <c:pt idx="56">
                  <c:v>259.19</c:v>
                </c:pt>
                <c:pt idx="57">
                  <c:v>257.93</c:v>
                </c:pt>
                <c:pt idx="58">
                  <c:v>259.7</c:v>
                </c:pt>
                <c:pt idx="59">
                  <c:v>266.55</c:v>
                </c:pt>
                <c:pt idx="60">
                  <c:v>258.64999999999998</c:v>
                </c:pt>
                <c:pt idx="61">
                  <c:v>260.88</c:v>
                </c:pt>
                <c:pt idx="62">
                  <c:v>264.17</c:v>
                </c:pt>
                <c:pt idx="63">
                  <c:v>267.87</c:v>
                </c:pt>
                <c:pt idx="64">
                  <c:v>270.77</c:v>
                </c:pt>
                <c:pt idx="65">
                  <c:v>270.18</c:v>
                </c:pt>
                <c:pt idx="66">
                  <c:v>266.39</c:v>
                </c:pt>
                <c:pt idx="67">
                  <c:v>272.38</c:v>
                </c:pt>
                <c:pt idx="68">
                  <c:v>273.62</c:v>
                </c:pt>
                <c:pt idx="69">
                  <c:v>272.8</c:v>
                </c:pt>
                <c:pt idx="70">
                  <c:v>271.41000000000003</c:v>
                </c:pt>
                <c:pt idx="71">
                  <c:v>277.44</c:v>
                </c:pt>
                <c:pt idx="72">
                  <c:v>275.85000000000002</c:v>
                </c:pt>
                <c:pt idx="73">
                  <c:v>270.95</c:v>
                </c:pt>
                <c:pt idx="74">
                  <c:v>270.49</c:v>
                </c:pt>
                <c:pt idx="75">
                  <c:v>274.2</c:v>
                </c:pt>
                <c:pt idx="76">
                  <c:v>272.33999999999997</c:v>
                </c:pt>
                <c:pt idx="77">
                  <c:v>273.73</c:v>
                </c:pt>
                <c:pt idx="78">
                  <c:v>271.33999999999997</c:v>
                </c:pt>
                <c:pt idx="79">
                  <c:v>277</c:v>
                </c:pt>
                <c:pt idx="80">
                  <c:v>284.27999999999997</c:v>
                </c:pt>
                <c:pt idx="81">
                  <c:v>278.68</c:v>
                </c:pt>
                <c:pt idx="82">
                  <c:v>274.29000000000002</c:v>
                </c:pt>
                <c:pt idx="83">
                  <c:v>279.67</c:v>
                </c:pt>
                <c:pt idx="84">
                  <c:v>279.25</c:v>
                </c:pt>
                <c:pt idx="85">
                  <c:v>275.76</c:v>
                </c:pt>
                <c:pt idx="86">
                  <c:v>282.58999999999997</c:v>
                </c:pt>
                <c:pt idx="87">
                  <c:v>275.5</c:v>
                </c:pt>
                <c:pt idx="88">
                  <c:v>278.42</c:v>
                </c:pt>
                <c:pt idx="89">
                  <c:v>281.56</c:v>
                </c:pt>
                <c:pt idx="90">
                  <c:v>282</c:v>
                </c:pt>
                <c:pt idx="91">
                  <c:v>287.95</c:v>
                </c:pt>
                <c:pt idx="92">
                  <c:v>283.41000000000003</c:v>
                </c:pt>
                <c:pt idx="93">
                  <c:v>286.52999999999997</c:v>
                </c:pt>
                <c:pt idx="94">
                  <c:v>285.02999999999997</c:v>
                </c:pt>
                <c:pt idx="95">
                  <c:v>289.5</c:v>
                </c:pt>
                <c:pt idx="96">
                  <c:v>292.45999999999998</c:v>
                </c:pt>
                <c:pt idx="97">
                  <c:v>295.52999999999997</c:v>
                </c:pt>
                <c:pt idx="98">
                  <c:v>296.86</c:v>
                </c:pt>
                <c:pt idx="99">
                  <c:v>304.43</c:v>
                </c:pt>
                <c:pt idx="100">
                  <c:v>304.88</c:v>
                </c:pt>
                <c:pt idx="101">
                  <c:v>303.41000000000003</c:v>
                </c:pt>
                <c:pt idx="102">
                  <c:v>302.61</c:v>
                </c:pt>
                <c:pt idx="103">
                  <c:v>313.39999999999998</c:v>
                </c:pt>
                <c:pt idx="104">
                  <c:v>313.18</c:v>
                </c:pt>
                <c:pt idx="105">
                  <c:v>321.57</c:v>
                </c:pt>
                <c:pt idx="106">
                  <c:v>328.63</c:v>
                </c:pt>
                <c:pt idx="107">
                  <c:v>329.06</c:v>
                </c:pt>
                <c:pt idx="108">
                  <c:v>337.5</c:v>
                </c:pt>
                <c:pt idx="109">
                  <c:v>340.67</c:v>
                </c:pt>
                <c:pt idx="110">
                  <c:v>344</c:v>
                </c:pt>
                <c:pt idx="111">
                  <c:v>347.57</c:v>
                </c:pt>
                <c:pt idx="112">
                  <c:v>358.16</c:v>
                </c:pt>
                <c:pt idx="113">
                  <c:v>355.01</c:v>
                </c:pt>
                <c:pt idx="114">
                  <c:v>366.08</c:v>
                </c:pt>
                <c:pt idx="115">
                  <c:v>376.49</c:v>
                </c:pt>
                <c:pt idx="116">
                  <c:v>377.06</c:v>
                </c:pt>
                <c:pt idx="117">
                  <c:v>371.78</c:v>
                </c:pt>
                <c:pt idx="118">
                  <c:v>372.82</c:v>
                </c:pt>
                <c:pt idx="119">
                  <c:v>380.42</c:v>
                </c:pt>
                <c:pt idx="120">
                  <c:v>381.71</c:v>
                </c:pt>
                <c:pt idx="121">
                  <c:v>416.23</c:v>
                </c:pt>
                <c:pt idx="122">
                  <c:v>478.65</c:v>
                </c:pt>
                <c:pt idx="123">
                  <c:v>612.70000000000005</c:v>
                </c:pt>
                <c:pt idx="124">
                  <c:v>580.37</c:v>
                </c:pt>
                <c:pt idx="125">
                  <c:v>558.04</c:v>
                </c:pt>
                <c:pt idx="126">
                  <c:v>523.41999999999996</c:v>
                </c:pt>
                <c:pt idx="127">
                  <c:v>532.23</c:v>
                </c:pt>
                <c:pt idx="128">
                  <c:v>545.30999999999995</c:v>
                </c:pt>
                <c:pt idx="129">
                  <c:v>557.27</c:v>
                </c:pt>
                <c:pt idx="130">
                  <c:v>540.23</c:v>
                </c:pt>
                <c:pt idx="131">
                  <c:v>544.59</c:v>
                </c:pt>
                <c:pt idx="132">
                  <c:v>544.01</c:v>
                </c:pt>
                <c:pt idx="133">
                  <c:v>536.61</c:v>
                </c:pt>
                <c:pt idx="134">
                  <c:v>535.47</c:v>
                </c:pt>
                <c:pt idx="135">
                  <c:v>526.96</c:v>
                </c:pt>
                <c:pt idx="136">
                  <c:v>528.45000000000005</c:v>
                </c:pt>
                <c:pt idx="137">
                  <c:v>514.75</c:v>
                </c:pt>
                <c:pt idx="138">
                  <c:v>502.55</c:v>
                </c:pt>
                <c:pt idx="139">
                  <c:v>508.26</c:v>
                </c:pt>
                <c:pt idx="140">
                  <c:v>506.23</c:v>
                </c:pt>
                <c:pt idx="141">
                  <c:v>504.42</c:v>
                </c:pt>
                <c:pt idx="142">
                  <c:v>492.49</c:v>
                </c:pt>
                <c:pt idx="143">
                  <c:v>482.31</c:v>
                </c:pt>
                <c:pt idx="144">
                  <c:v>469.73</c:v>
                </c:pt>
                <c:pt idx="145">
                  <c:v>468.39</c:v>
                </c:pt>
                <c:pt idx="146">
                  <c:v>470.08</c:v>
                </c:pt>
                <c:pt idx="147">
                  <c:v>474.04</c:v>
                </c:pt>
                <c:pt idx="148">
                  <c:v>472.68</c:v>
                </c:pt>
                <c:pt idx="149">
                  <c:v>484.48</c:v>
                </c:pt>
                <c:pt idx="150">
                  <c:v>478.31</c:v>
                </c:pt>
                <c:pt idx="151">
                  <c:v>463.89</c:v>
                </c:pt>
                <c:pt idx="152">
                  <c:v>452.18</c:v>
                </c:pt>
                <c:pt idx="153">
                  <c:v>451.47</c:v>
                </c:pt>
                <c:pt idx="154">
                  <c:v>452.28</c:v>
                </c:pt>
                <c:pt idx="155">
                  <c:v>445.22</c:v>
                </c:pt>
                <c:pt idx="156">
                  <c:v>437.56</c:v>
                </c:pt>
                <c:pt idx="157">
                  <c:v>449.32</c:v>
                </c:pt>
                <c:pt idx="158">
                  <c:v>447.19</c:v>
                </c:pt>
                <c:pt idx="159">
                  <c:v>441.67</c:v>
                </c:pt>
                <c:pt idx="160">
                  <c:v>431.54</c:v>
                </c:pt>
                <c:pt idx="161">
                  <c:v>420.73</c:v>
                </c:pt>
                <c:pt idx="162">
                  <c:v>432.29</c:v>
                </c:pt>
                <c:pt idx="163">
                  <c:v>426.16</c:v>
                </c:pt>
                <c:pt idx="164">
                  <c:v>430.3</c:v>
                </c:pt>
                <c:pt idx="165">
                  <c:v>429.94</c:v>
                </c:pt>
                <c:pt idx="166">
                  <c:v>431.62</c:v>
                </c:pt>
                <c:pt idx="167">
                  <c:v>429.93</c:v>
                </c:pt>
                <c:pt idx="168">
                  <c:v>442.31</c:v>
                </c:pt>
                <c:pt idx="169">
                  <c:v>431.6</c:v>
                </c:pt>
                <c:pt idx="170">
                  <c:v>433.6</c:v>
                </c:pt>
                <c:pt idx="171">
                  <c:v>428.02</c:v>
                </c:pt>
                <c:pt idx="172">
                  <c:v>427.89</c:v>
                </c:pt>
                <c:pt idx="173">
                  <c:v>427.37</c:v>
                </c:pt>
                <c:pt idx="174">
                  <c:v>427.56</c:v>
                </c:pt>
                <c:pt idx="175">
                  <c:v>428.21</c:v>
                </c:pt>
                <c:pt idx="176">
                  <c:v>428.26</c:v>
                </c:pt>
                <c:pt idx="177">
                  <c:v>417.74</c:v>
                </c:pt>
                <c:pt idx="178">
                  <c:v>421.41</c:v>
                </c:pt>
                <c:pt idx="179">
                  <c:v>417.25</c:v>
                </c:pt>
                <c:pt idx="180">
                  <c:v>419.18</c:v>
                </c:pt>
                <c:pt idx="181">
                  <c:v>418.1</c:v>
                </c:pt>
                <c:pt idx="182">
                  <c:v>411.81</c:v>
                </c:pt>
                <c:pt idx="183">
                  <c:v>416.3</c:v>
                </c:pt>
                <c:pt idx="184">
                  <c:v>412.35</c:v>
                </c:pt>
                <c:pt idx="185">
                  <c:v>407.53</c:v>
                </c:pt>
                <c:pt idx="186">
                  <c:v>410.65</c:v>
                </c:pt>
                <c:pt idx="187">
                  <c:v>410.29</c:v>
                </c:pt>
                <c:pt idx="188">
                  <c:v>403.65</c:v>
                </c:pt>
                <c:pt idx="189">
                  <c:v>406.29</c:v>
                </c:pt>
                <c:pt idx="190">
                  <c:v>404.24</c:v>
                </c:pt>
                <c:pt idx="191">
                  <c:v>407.79</c:v>
                </c:pt>
                <c:pt idx="192">
                  <c:v>404.38</c:v>
                </c:pt>
                <c:pt idx="193">
                  <c:v>401.46</c:v>
                </c:pt>
                <c:pt idx="194">
                  <c:v>400.21</c:v>
                </c:pt>
                <c:pt idx="195">
                  <c:v>404.16</c:v>
                </c:pt>
                <c:pt idx="196">
                  <c:v>398.4</c:v>
                </c:pt>
                <c:pt idx="197">
                  <c:v>398.33</c:v>
                </c:pt>
                <c:pt idx="198">
                  <c:v>401.65</c:v>
                </c:pt>
                <c:pt idx="199">
                  <c:v>395.05</c:v>
                </c:pt>
                <c:pt idx="200">
                  <c:v>396.8</c:v>
                </c:pt>
                <c:pt idx="201">
                  <c:v>404.14</c:v>
                </c:pt>
                <c:pt idx="202">
                  <c:v>393.47</c:v>
                </c:pt>
                <c:pt idx="203">
                  <c:v>394.9</c:v>
                </c:pt>
                <c:pt idx="204">
                  <c:v>394.02</c:v>
                </c:pt>
                <c:pt idx="205">
                  <c:v>393.25</c:v>
                </c:pt>
                <c:pt idx="206">
                  <c:v>399.13</c:v>
                </c:pt>
                <c:pt idx="207">
                  <c:v>389.24</c:v>
                </c:pt>
                <c:pt idx="208">
                  <c:v>392.67</c:v>
                </c:pt>
                <c:pt idx="209">
                  <c:v>389.58</c:v>
                </c:pt>
                <c:pt idx="210">
                  <c:v>390.95</c:v>
                </c:pt>
                <c:pt idx="211">
                  <c:v>384.5</c:v>
                </c:pt>
                <c:pt idx="212">
                  <c:v>387.07</c:v>
                </c:pt>
                <c:pt idx="213">
                  <c:v>383.71</c:v>
                </c:pt>
                <c:pt idx="214">
                  <c:v>382.74</c:v>
                </c:pt>
                <c:pt idx="215">
                  <c:v>380.44</c:v>
                </c:pt>
                <c:pt idx="216">
                  <c:v>383.44</c:v>
                </c:pt>
                <c:pt idx="217">
                  <c:v>382.22</c:v>
                </c:pt>
                <c:pt idx="218">
                  <c:v>381.12</c:v>
                </c:pt>
                <c:pt idx="219">
                  <c:v>375.44</c:v>
                </c:pt>
                <c:pt idx="220">
                  <c:v>378.09</c:v>
                </c:pt>
                <c:pt idx="221">
                  <c:v>377.95</c:v>
                </c:pt>
                <c:pt idx="222">
                  <c:v>381.89</c:v>
                </c:pt>
                <c:pt idx="223">
                  <c:v>377.66</c:v>
                </c:pt>
                <c:pt idx="224">
                  <c:v>373.48</c:v>
                </c:pt>
                <c:pt idx="225">
                  <c:v>372.09</c:v>
                </c:pt>
                <c:pt idx="226">
                  <c:v>374.72</c:v>
                </c:pt>
                <c:pt idx="227">
                  <c:v>372.95</c:v>
                </c:pt>
                <c:pt idx="228">
                  <c:v>369.52</c:v>
                </c:pt>
                <c:pt idx="229">
                  <c:v>371.1</c:v>
                </c:pt>
                <c:pt idx="230">
                  <c:v>368.33</c:v>
                </c:pt>
                <c:pt idx="231">
                  <c:v>372.21</c:v>
                </c:pt>
                <c:pt idx="232">
                  <c:v>374.61</c:v>
                </c:pt>
                <c:pt idx="233">
                  <c:v>375.23</c:v>
                </c:pt>
                <c:pt idx="234">
                  <c:v>369.67</c:v>
                </c:pt>
                <c:pt idx="235">
                  <c:v>374.06</c:v>
                </c:pt>
                <c:pt idx="236">
                  <c:v>386.02</c:v>
                </c:pt>
                <c:pt idx="237">
                  <c:v>376.58</c:v>
                </c:pt>
                <c:pt idx="238">
                  <c:v>376.56</c:v>
                </c:pt>
                <c:pt idx="239">
                  <c:v>373.8</c:v>
                </c:pt>
                <c:pt idx="240">
                  <c:v>379.61</c:v>
                </c:pt>
                <c:pt idx="241">
                  <c:v>376.5</c:v>
                </c:pt>
                <c:pt idx="242">
                  <c:v>378.02</c:v>
                </c:pt>
                <c:pt idx="243">
                  <c:v>373.97</c:v>
                </c:pt>
                <c:pt idx="244">
                  <c:v>379.51</c:v>
                </c:pt>
                <c:pt idx="245">
                  <c:v>379.62</c:v>
                </c:pt>
                <c:pt idx="246">
                  <c:v>377.62</c:v>
                </c:pt>
                <c:pt idx="247">
                  <c:v>376.05</c:v>
                </c:pt>
                <c:pt idx="248">
                  <c:v>382.88</c:v>
                </c:pt>
                <c:pt idx="249">
                  <c:v>380.8</c:v>
                </c:pt>
                <c:pt idx="250">
                  <c:v>380.51</c:v>
                </c:pt>
                <c:pt idx="251">
                  <c:v>380.45</c:v>
                </c:pt>
                <c:pt idx="252">
                  <c:v>380.79</c:v>
                </c:pt>
                <c:pt idx="253">
                  <c:v>381.8</c:v>
                </c:pt>
                <c:pt idx="254">
                  <c:v>383.71</c:v>
                </c:pt>
                <c:pt idx="255">
                  <c:v>387.04</c:v>
                </c:pt>
                <c:pt idx="256">
                  <c:v>383.29</c:v>
                </c:pt>
                <c:pt idx="257">
                  <c:v>389.71</c:v>
                </c:pt>
                <c:pt idx="258">
                  <c:v>389.5</c:v>
                </c:pt>
                <c:pt idx="259">
                  <c:v>393.86</c:v>
                </c:pt>
                <c:pt idx="260">
                  <c:v>390.07</c:v>
                </c:pt>
                <c:pt idx="261">
                  <c:v>394.75</c:v>
                </c:pt>
                <c:pt idx="262">
                  <c:v>391.18</c:v>
                </c:pt>
                <c:pt idx="263">
                  <c:v>393.08</c:v>
                </c:pt>
                <c:pt idx="264">
                  <c:v>396.99</c:v>
                </c:pt>
                <c:pt idx="265">
                  <c:v>399.88</c:v>
                </c:pt>
                <c:pt idx="266">
                  <c:v>401.36</c:v>
                </c:pt>
                <c:pt idx="267">
                  <c:v>398.25</c:v>
                </c:pt>
                <c:pt idx="268">
                  <c:v>394.17</c:v>
                </c:pt>
                <c:pt idx="269">
                  <c:v>390.49</c:v>
                </c:pt>
                <c:pt idx="270">
                  <c:v>398.23</c:v>
                </c:pt>
                <c:pt idx="271">
                  <c:v>393.23</c:v>
                </c:pt>
                <c:pt idx="272">
                  <c:v>394.21</c:v>
                </c:pt>
                <c:pt idx="273">
                  <c:v>388.86</c:v>
                </c:pt>
                <c:pt idx="274">
                  <c:v>390.05</c:v>
                </c:pt>
                <c:pt idx="275">
                  <c:v>389.81</c:v>
                </c:pt>
                <c:pt idx="276">
                  <c:v>387.14</c:v>
                </c:pt>
                <c:pt idx="277">
                  <c:v>393.26</c:v>
                </c:pt>
                <c:pt idx="278">
                  <c:v>386.63</c:v>
                </c:pt>
                <c:pt idx="279">
                  <c:v>387.08</c:v>
                </c:pt>
                <c:pt idx="280">
                  <c:v>385.19</c:v>
                </c:pt>
                <c:pt idx="281">
                  <c:v>387.22</c:v>
                </c:pt>
                <c:pt idx="282">
                  <c:v>385.87</c:v>
                </c:pt>
                <c:pt idx="283">
                  <c:v>386.18</c:v>
                </c:pt>
                <c:pt idx="284">
                  <c:v>378.95</c:v>
                </c:pt>
                <c:pt idx="285">
                  <c:v>381.04</c:v>
                </c:pt>
                <c:pt idx="286">
                  <c:v>381.62</c:v>
                </c:pt>
                <c:pt idx="287">
                  <c:v>382.52</c:v>
                </c:pt>
                <c:pt idx="288">
                  <c:v>380.8</c:v>
                </c:pt>
                <c:pt idx="289">
                  <c:v>385.03</c:v>
                </c:pt>
                <c:pt idx="290">
                  <c:v>383.73</c:v>
                </c:pt>
                <c:pt idx="291">
                  <c:v>383.28</c:v>
                </c:pt>
                <c:pt idx="292">
                  <c:v>379.79</c:v>
                </c:pt>
                <c:pt idx="293">
                  <c:v>397.89</c:v>
                </c:pt>
                <c:pt idx="294">
                  <c:v>402.48</c:v>
                </c:pt>
                <c:pt idx="295">
                  <c:v>381.12</c:v>
                </c:pt>
                <c:pt idx="296">
                  <c:v>388.27</c:v>
                </c:pt>
                <c:pt idx="297">
                  <c:v>387.08</c:v>
                </c:pt>
                <c:pt idx="298">
                  <c:v>382.31</c:v>
                </c:pt>
                <c:pt idx="299">
                  <c:v>389.38</c:v>
                </c:pt>
                <c:pt idx="300">
                  <c:v>388.32</c:v>
                </c:pt>
                <c:pt idx="301">
                  <c:v>381.41</c:v>
                </c:pt>
                <c:pt idx="302">
                  <c:v>379.58</c:v>
                </c:pt>
                <c:pt idx="303">
                  <c:v>377.77</c:v>
                </c:pt>
                <c:pt idx="304">
                  <c:v>373.97</c:v>
                </c:pt>
                <c:pt idx="305">
                  <c:v>371.26</c:v>
                </c:pt>
                <c:pt idx="306">
                  <c:v>368.4</c:v>
                </c:pt>
                <c:pt idx="307">
                  <c:v>375.03</c:v>
                </c:pt>
                <c:pt idx="308">
                  <c:v>374.37</c:v>
                </c:pt>
                <c:pt idx="309">
                  <c:v>375.06</c:v>
                </c:pt>
                <c:pt idx="310">
                  <c:v>377.38</c:v>
                </c:pt>
                <c:pt idx="311">
                  <c:v>371.21</c:v>
                </c:pt>
                <c:pt idx="312">
                  <c:v>372.77</c:v>
                </c:pt>
                <c:pt idx="313">
                  <c:v>370.27</c:v>
                </c:pt>
                <c:pt idx="314">
                  <c:v>368.94</c:v>
                </c:pt>
                <c:pt idx="315">
                  <c:v>367.33</c:v>
                </c:pt>
                <c:pt idx="316">
                  <c:v>366.16</c:v>
                </c:pt>
                <c:pt idx="317">
                  <c:v>366.87</c:v>
                </c:pt>
                <c:pt idx="318">
                  <c:v>358.19</c:v>
                </c:pt>
                <c:pt idx="319">
                  <c:v>359.59</c:v>
                </c:pt>
                <c:pt idx="320">
                  <c:v>359.49</c:v>
                </c:pt>
                <c:pt idx="321">
                  <c:v>354.23</c:v>
                </c:pt>
                <c:pt idx="322">
                  <c:v>354.3</c:v>
                </c:pt>
                <c:pt idx="323">
                  <c:v>351.64</c:v>
                </c:pt>
                <c:pt idx="324">
                  <c:v>349.74</c:v>
                </c:pt>
                <c:pt idx="325">
                  <c:v>351.37</c:v>
                </c:pt>
                <c:pt idx="326">
                  <c:v>347.25</c:v>
                </c:pt>
                <c:pt idx="327">
                  <c:v>343.59</c:v>
                </c:pt>
                <c:pt idx="328">
                  <c:v>347.71</c:v>
                </c:pt>
                <c:pt idx="329">
                  <c:v>343.04</c:v>
                </c:pt>
                <c:pt idx="330">
                  <c:v>339.69</c:v>
                </c:pt>
                <c:pt idx="331">
                  <c:v>343.54</c:v>
                </c:pt>
                <c:pt idx="332">
                  <c:v>338.08</c:v>
                </c:pt>
                <c:pt idx="333">
                  <c:v>339.21</c:v>
                </c:pt>
                <c:pt idx="334">
                  <c:v>339.7</c:v>
                </c:pt>
                <c:pt idx="335">
                  <c:v>340.43</c:v>
                </c:pt>
                <c:pt idx="336">
                  <c:v>339.07</c:v>
                </c:pt>
                <c:pt idx="337">
                  <c:v>334.68</c:v>
                </c:pt>
                <c:pt idx="338">
                  <c:v>338.4</c:v>
                </c:pt>
                <c:pt idx="339">
                  <c:v>337.27</c:v>
                </c:pt>
                <c:pt idx="340">
                  <c:v>336.7</c:v>
                </c:pt>
                <c:pt idx="341">
                  <c:v>336.76</c:v>
                </c:pt>
                <c:pt idx="342">
                  <c:v>330.03</c:v>
                </c:pt>
                <c:pt idx="343">
                  <c:v>332.11</c:v>
                </c:pt>
                <c:pt idx="344">
                  <c:v>329.88</c:v>
                </c:pt>
                <c:pt idx="345">
                  <c:v>337.66</c:v>
                </c:pt>
                <c:pt idx="346">
                  <c:v>333.51</c:v>
                </c:pt>
                <c:pt idx="347">
                  <c:v>329</c:v>
                </c:pt>
                <c:pt idx="348">
                  <c:v>329.21</c:v>
                </c:pt>
                <c:pt idx="349">
                  <c:v>334.55</c:v>
                </c:pt>
                <c:pt idx="350">
                  <c:v>329.54</c:v>
                </c:pt>
                <c:pt idx="351">
                  <c:v>331.26</c:v>
                </c:pt>
                <c:pt idx="352">
                  <c:v>327.91</c:v>
                </c:pt>
                <c:pt idx="353">
                  <c:v>329.91</c:v>
                </c:pt>
                <c:pt idx="354">
                  <c:v>322.27999999999997</c:v>
                </c:pt>
                <c:pt idx="355">
                  <c:v>326.92</c:v>
                </c:pt>
                <c:pt idx="356">
                  <c:v>325.25</c:v>
                </c:pt>
                <c:pt idx="357">
                  <c:v>330.75</c:v>
                </c:pt>
                <c:pt idx="358">
                  <c:v>322.58999999999997</c:v>
                </c:pt>
                <c:pt idx="359">
                  <c:v>324.70999999999998</c:v>
                </c:pt>
                <c:pt idx="360">
                  <c:v>325.82</c:v>
                </c:pt>
                <c:pt idx="361">
                  <c:v>326.12</c:v>
                </c:pt>
                <c:pt idx="362">
                  <c:v>322.93</c:v>
                </c:pt>
                <c:pt idx="363">
                  <c:v>323.61</c:v>
                </c:pt>
                <c:pt idx="364">
                  <c:v>326.81</c:v>
                </c:pt>
                <c:pt idx="365">
                  <c:v>323.2</c:v>
                </c:pt>
                <c:pt idx="366">
                  <c:v>321.72000000000003</c:v>
                </c:pt>
                <c:pt idx="367">
                  <c:v>320.04000000000002</c:v>
                </c:pt>
                <c:pt idx="368">
                  <c:v>317.99</c:v>
                </c:pt>
                <c:pt idx="369">
                  <c:v>317.45</c:v>
                </c:pt>
                <c:pt idx="370">
                  <c:v>318.72000000000003</c:v>
                </c:pt>
                <c:pt idx="371">
                  <c:v>321.3</c:v>
                </c:pt>
                <c:pt idx="372">
                  <c:v>318.16000000000003</c:v>
                </c:pt>
                <c:pt idx="373">
                  <c:v>321.26</c:v>
                </c:pt>
                <c:pt idx="374">
                  <c:v>320.2</c:v>
                </c:pt>
                <c:pt idx="375">
                  <c:v>323.85000000000002</c:v>
                </c:pt>
                <c:pt idx="376">
                  <c:v>322.02</c:v>
                </c:pt>
                <c:pt idx="377">
                  <c:v>326.11</c:v>
                </c:pt>
                <c:pt idx="378">
                  <c:v>325.19</c:v>
                </c:pt>
                <c:pt idx="379">
                  <c:v>322.45999999999998</c:v>
                </c:pt>
                <c:pt idx="380">
                  <c:v>325.01</c:v>
                </c:pt>
                <c:pt idx="381">
                  <c:v>330.14</c:v>
                </c:pt>
                <c:pt idx="382">
                  <c:v>329.65</c:v>
                </c:pt>
                <c:pt idx="383">
                  <c:v>332.03</c:v>
                </c:pt>
                <c:pt idx="384">
                  <c:v>334.98</c:v>
                </c:pt>
                <c:pt idx="385">
                  <c:v>336.64</c:v>
                </c:pt>
                <c:pt idx="386">
                  <c:v>352.91</c:v>
                </c:pt>
                <c:pt idx="387">
                  <c:v>348.85</c:v>
                </c:pt>
                <c:pt idx="388">
                  <c:v>353.82</c:v>
                </c:pt>
                <c:pt idx="389">
                  <c:v>362.41</c:v>
                </c:pt>
                <c:pt idx="390">
                  <c:v>365.72</c:v>
                </c:pt>
                <c:pt idx="391">
                  <c:v>373.24</c:v>
                </c:pt>
                <c:pt idx="392">
                  <c:v>372.42</c:v>
                </c:pt>
                <c:pt idx="393">
                  <c:v>376.48</c:v>
                </c:pt>
                <c:pt idx="394">
                  <c:v>372.86</c:v>
                </c:pt>
                <c:pt idx="395">
                  <c:v>379.11</c:v>
                </c:pt>
                <c:pt idx="396">
                  <c:v>383.96</c:v>
                </c:pt>
                <c:pt idx="397">
                  <c:v>385.66</c:v>
                </c:pt>
                <c:pt idx="398">
                  <c:v>390.81</c:v>
                </c:pt>
                <c:pt idx="399">
                  <c:v>398.55</c:v>
                </c:pt>
                <c:pt idx="400">
                  <c:v>400.33</c:v>
                </c:pt>
                <c:pt idx="401">
                  <c:v>417.96</c:v>
                </c:pt>
                <c:pt idx="402">
                  <c:v>437.49</c:v>
                </c:pt>
                <c:pt idx="403">
                  <c:v>450.06</c:v>
                </c:pt>
                <c:pt idx="404">
                  <c:v>452.28</c:v>
                </c:pt>
                <c:pt idx="405">
                  <c:v>495.98</c:v>
                </c:pt>
                <c:pt idx="406">
                  <c:v>506.07</c:v>
                </c:pt>
                <c:pt idx="407">
                  <c:v>514.45000000000005</c:v>
                </c:pt>
                <c:pt idx="408">
                  <c:v>518.17999999999995</c:v>
                </c:pt>
                <c:pt idx="409">
                  <c:v>496.82</c:v>
                </c:pt>
                <c:pt idx="410">
                  <c:v>498.4</c:v>
                </c:pt>
                <c:pt idx="411">
                  <c:v>504.68</c:v>
                </c:pt>
                <c:pt idx="412">
                  <c:v>498.63</c:v>
                </c:pt>
                <c:pt idx="413">
                  <c:v>495.35</c:v>
                </c:pt>
                <c:pt idx="414">
                  <c:v>497</c:v>
                </c:pt>
                <c:pt idx="415">
                  <c:v>499.05</c:v>
                </c:pt>
                <c:pt idx="416">
                  <c:v>502.76</c:v>
                </c:pt>
                <c:pt idx="417">
                  <c:v>490.68</c:v>
                </c:pt>
                <c:pt idx="418">
                  <c:v>505.82</c:v>
                </c:pt>
                <c:pt idx="419">
                  <c:v>497.03</c:v>
                </c:pt>
                <c:pt idx="420">
                  <c:v>500.48</c:v>
                </c:pt>
                <c:pt idx="421">
                  <c:v>496.9</c:v>
                </c:pt>
                <c:pt idx="422">
                  <c:v>503.88</c:v>
                </c:pt>
                <c:pt idx="423">
                  <c:v>493.15</c:v>
                </c:pt>
                <c:pt idx="424">
                  <c:v>508.73</c:v>
                </c:pt>
                <c:pt idx="425">
                  <c:v>515.26</c:v>
                </c:pt>
                <c:pt idx="426">
                  <c:v>534.08000000000004</c:v>
                </c:pt>
                <c:pt idx="427">
                  <c:v>576.39</c:v>
                </c:pt>
                <c:pt idx="428">
                  <c:v>583.38</c:v>
                </c:pt>
                <c:pt idx="429">
                  <c:v>606.62</c:v>
                </c:pt>
                <c:pt idx="430">
                  <c:v>623.33000000000004</c:v>
                </c:pt>
                <c:pt idx="431">
                  <c:v>638.74</c:v>
                </c:pt>
                <c:pt idx="432">
                  <c:v>657.41</c:v>
                </c:pt>
                <c:pt idx="433">
                  <c:v>649.54</c:v>
                </c:pt>
                <c:pt idx="434">
                  <c:v>643</c:v>
                </c:pt>
                <c:pt idx="435">
                  <c:v>630.16999999999996</c:v>
                </c:pt>
                <c:pt idx="436">
                  <c:v>653.48</c:v>
                </c:pt>
                <c:pt idx="437">
                  <c:v>654.54</c:v>
                </c:pt>
                <c:pt idx="438">
                  <c:v>648.69000000000005</c:v>
                </c:pt>
                <c:pt idx="439">
                  <c:v>646.38</c:v>
                </c:pt>
                <c:pt idx="440">
                  <c:v>646.35</c:v>
                </c:pt>
                <c:pt idx="441">
                  <c:v>633.45000000000005</c:v>
                </c:pt>
                <c:pt idx="442">
                  <c:v>625.85</c:v>
                </c:pt>
                <c:pt idx="443">
                  <c:v>623.99</c:v>
                </c:pt>
                <c:pt idx="444">
                  <c:v>627.30999999999995</c:v>
                </c:pt>
                <c:pt idx="445">
                  <c:v>633.20000000000005</c:v>
                </c:pt>
                <c:pt idx="446">
                  <c:v>627.35</c:v>
                </c:pt>
                <c:pt idx="447">
                  <c:v>624.33000000000004</c:v>
                </c:pt>
                <c:pt idx="448">
                  <c:v>622.17999999999995</c:v>
                </c:pt>
                <c:pt idx="449">
                  <c:v>624.78</c:v>
                </c:pt>
                <c:pt idx="450">
                  <c:v>619.26</c:v>
                </c:pt>
                <c:pt idx="451">
                  <c:v>616.65</c:v>
                </c:pt>
                <c:pt idx="452">
                  <c:v>614.53</c:v>
                </c:pt>
                <c:pt idx="453">
                  <c:v>616.79999999999995</c:v>
                </c:pt>
                <c:pt idx="454">
                  <c:v>621.22</c:v>
                </c:pt>
                <c:pt idx="455">
                  <c:v>611.05999999999995</c:v>
                </c:pt>
                <c:pt idx="456">
                  <c:v>608.11</c:v>
                </c:pt>
                <c:pt idx="457">
                  <c:v>597.26</c:v>
                </c:pt>
                <c:pt idx="458">
                  <c:v>593.58000000000004</c:v>
                </c:pt>
                <c:pt idx="459">
                  <c:v>596.29</c:v>
                </c:pt>
                <c:pt idx="460">
                  <c:v>603.38</c:v>
                </c:pt>
                <c:pt idx="461">
                  <c:v>594.22</c:v>
                </c:pt>
                <c:pt idx="462">
                  <c:v>588.97</c:v>
                </c:pt>
                <c:pt idx="463">
                  <c:v>592.61</c:v>
                </c:pt>
                <c:pt idx="464">
                  <c:v>596.64</c:v>
                </c:pt>
                <c:pt idx="465">
                  <c:v>602.71</c:v>
                </c:pt>
                <c:pt idx="466">
                  <c:v>594.53</c:v>
                </c:pt>
                <c:pt idx="467">
                  <c:v>596.23</c:v>
                </c:pt>
                <c:pt idx="468">
                  <c:v>596.59</c:v>
                </c:pt>
                <c:pt idx="469">
                  <c:v>600.66999999999996</c:v>
                </c:pt>
                <c:pt idx="470">
                  <c:v>599.66</c:v>
                </c:pt>
                <c:pt idx="471">
                  <c:v>601.9</c:v>
                </c:pt>
                <c:pt idx="472">
                  <c:v>590.11</c:v>
                </c:pt>
                <c:pt idx="473">
                  <c:v>589.24</c:v>
                </c:pt>
                <c:pt idx="474">
                  <c:v>590.39</c:v>
                </c:pt>
                <c:pt idx="475">
                  <c:v>580.62</c:v>
                </c:pt>
                <c:pt idx="476">
                  <c:v>579.69000000000005</c:v>
                </c:pt>
                <c:pt idx="477">
                  <c:v>586.70000000000005</c:v>
                </c:pt>
                <c:pt idx="478">
                  <c:v>595.27</c:v>
                </c:pt>
                <c:pt idx="479">
                  <c:v>580.88</c:v>
                </c:pt>
                <c:pt idx="480">
                  <c:v>592.27</c:v>
                </c:pt>
                <c:pt idx="481">
                  <c:v>591.05999999999995</c:v>
                </c:pt>
                <c:pt idx="482">
                  <c:v>591.04999999999995</c:v>
                </c:pt>
                <c:pt idx="483">
                  <c:v>594.04</c:v>
                </c:pt>
                <c:pt idx="484">
                  <c:v>593.63</c:v>
                </c:pt>
                <c:pt idx="485">
                  <c:v>608.74</c:v>
                </c:pt>
                <c:pt idx="486">
                  <c:v>602.66</c:v>
                </c:pt>
                <c:pt idx="487">
                  <c:v>596.92999999999995</c:v>
                </c:pt>
                <c:pt idx="488">
                  <c:v>597.6</c:v>
                </c:pt>
                <c:pt idx="489">
                  <c:v>591.74</c:v>
                </c:pt>
                <c:pt idx="490">
                  <c:v>591.49</c:v>
                </c:pt>
                <c:pt idx="491">
                  <c:v>596.04</c:v>
                </c:pt>
                <c:pt idx="492">
                  <c:v>590.19000000000005</c:v>
                </c:pt>
                <c:pt idx="493">
                  <c:v>589.01</c:v>
                </c:pt>
                <c:pt idx="494">
                  <c:v>590.87</c:v>
                </c:pt>
                <c:pt idx="495">
                  <c:v>595.11</c:v>
                </c:pt>
                <c:pt idx="496">
                  <c:v>591.12</c:v>
                </c:pt>
                <c:pt idx="497">
                  <c:v>596.99</c:v>
                </c:pt>
                <c:pt idx="498">
                  <c:v>581.02</c:v>
                </c:pt>
                <c:pt idx="499">
                  <c:v>573.63</c:v>
                </c:pt>
                <c:pt idx="500">
                  <c:v>585.71</c:v>
                </c:pt>
                <c:pt idx="501">
                  <c:v>581.39</c:v>
                </c:pt>
                <c:pt idx="502">
                  <c:v>568.62</c:v>
                </c:pt>
                <c:pt idx="503">
                  <c:v>569.55999999999995</c:v>
                </c:pt>
                <c:pt idx="504">
                  <c:v>564.34</c:v>
                </c:pt>
                <c:pt idx="505">
                  <c:v>562.66</c:v>
                </c:pt>
                <c:pt idx="506">
                  <c:v>559.16999999999996</c:v>
                </c:pt>
                <c:pt idx="507">
                  <c:v>561.04</c:v>
                </c:pt>
                <c:pt idx="508">
                  <c:v>560.74</c:v>
                </c:pt>
                <c:pt idx="509">
                  <c:v>553.16</c:v>
                </c:pt>
                <c:pt idx="510">
                  <c:v>561.53</c:v>
                </c:pt>
                <c:pt idx="511">
                  <c:v>553.33000000000004</c:v>
                </c:pt>
                <c:pt idx="512">
                  <c:v>552.44000000000005</c:v>
                </c:pt>
                <c:pt idx="513">
                  <c:v>538.78</c:v>
                </c:pt>
                <c:pt idx="514">
                  <c:v>536.66</c:v>
                </c:pt>
                <c:pt idx="515">
                  <c:v>540.80999999999995</c:v>
                </c:pt>
                <c:pt idx="516">
                  <c:v>540.35</c:v>
                </c:pt>
                <c:pt idx="517">
                  <c:v>538.94000000000005</c:v>
                </c:pt>
                <c:pt idx="518">
                  <c:v>550.16999999999996</c:v>
                </c:pt>
                <c:pt idx="519">
                  <c:v>545.16</c:v>
                </c:pt>
                <c:pt idx="520">
                  <c:v>545.53</c:v>
                </c:pt>
                <c:pt idx="521">
                  <c:v>542.86</c:v>
                </c:pt>
                <c:pt idx="522">
                  <c:v>543.14</c:v>
                </c:pt>
                <c:pt idx="523">
                  <c:v>544.83000000000004</c:v>
                </c:pt>
                <c:pt idx="524">
                  <c:v>543.44000000000005</c:v>
                </c:pt>
                <c:pt idx="525">
                  <c:v>540.12</c:v>
                </c:pt>
                <c:pt idx="526">
                  <c:v>542.96</c:v>
                </c:pt>
                <c:pt idx="527">
                  <c:v>546.22</c:v>
                </c:pt>
                <c:pt idx="528">
                  <c:v>546.71</c:v>
                </c:pt>
                <c:pt idx="529">
                  <c:v>542.16999999999996</c:v>
                </c:pt>
                <c:pt idx="530">
                  <c:v>544.97</c:v>
                </c:pt>
                <c:pt idx="531">
                  <c:v>543.08000000000004</c:v>
                </c:pt>
                <c:pt idx="532">
                  <c:v>550.74</c:v>
                </c:pt>
                <c:pt idx="533">
                  <c:v>551.91999999999996</c:v>
                </c:pt>
                <c:pt idx="534">
                  <c:v>555.36</c:v>
                </c:pt>
                <c:pt idx="535">
                  <c:v>554.57000000000005</c:v>
                </c:pt>
                <c:pt idx="536">
                  <c:v>559.51</c:v>
                </c:pt>
                <c:pt idx="537">
                  <c:v>556.63</c:v>
                </c:pt>
                <c:pt idx="538">
                  <c:v>560.20000000000005</c:v>
                </c:pt>
                <c:pt idx="539">
                  <c:v>572.21</c:v>
                </c:pt>
                <c:pt idx="540">
                  <c:v>576.42999999999995</c:v>
                </c:pt>
                <c:pt idx="541">
                  <c:v>579.98</c:v>
                </c:pt>
                <c:pt idx="542">
                  <c:v>585.79999999999995</c:v>
                </c:pt>
                <c:pt idx="543">
                  <c:v>589.04</c:v>
                </c:pt>
                <c:pt idx="544">
                  <c:v>595.57000000000005</c:v>
                </c:pt>
                <c:pt idx="545">
                  <c:v>592.13</c:v>
                </c:pt>
                <c:pt idx="546">
                  <c:v>603.46</c:v>
                </c:pt>
                <c:pt idx="547">
                  <c:v>605.57000000000005</c:v>
                </c:pt>
                <c:pt idx="548">
                  <c:v>610.95000000000005</c:v>
                </c:pt>
                <c:pt idx="549">
                  <c:v>624.17999999999995</c:v>
                </c:pt>
                <c:pt idx="550">
                  <c:v>629.58000000000004</c:v>
                </c:pt>
                <c:pt idx="551">
                  <c:v>641.89</c:v>
                </c:pt>
                <c:pt idx="552">
                  <c:v>648.26</c:v>
                </c:pt>
                <c:pt idx="553">
                  <c:v>656.8</c:v>
                </c:pt>
                <c:pt idx="554">
                  <c:v>658.37</c:v>
                </c:pt>
                <c:pt idx="555">
                  <c:v>681.51</c:v>
                </c:pt>
                <c:pt idx="556">
                  <c:v>721.01</c:v>
                </c:pt>
                <c:pt idx="557">
                  <c:v>711.44</c:v>
                </c:pt>
                <c:pt idx="558">
                  <c:v>713.28</c:v>
                </c:pt>
                <c:pt idx="559">
                  <c:v>690.43</c:v>
                </c:pt>
                <c:pt idx="560">
                  <c:v>692.2</c:v>
                </c:pt>
                <c:pt idx="561">
                  <c:v>685.66</c:v>
                </c:pt>
                <c:pt idx="562">
                  <c:v>691.38</c:v>
                </c:pt>
                <c:pt idx="563">
                  <c:v>696.29</c:v>
                </c:pt>
                <c:pt idx="564">
                  <c:v>707.23</c:v>
                </c:pt>
                <c:pt idx="565">
                  <c:v>735.83</c:v>
                </c:pt>
                <c:pt idx="566">
                  <c:v>719.99</c:v>
                </c:pt>
                <c:pt idx="567">
                  <c:v>723.2</c:v>
                </c:pt>
                <c:pt idx="568">
                  <c:v>723.7</c:v>
                </c:pt>
                <c:pt idx="569">
                  <c:v>732.94</c:v>
                </c:pt>
                <c:pt idx="570">
                  <c:v>731.31</c:v>
                </c:pt>
                <c:pt idx="571">
                  <c:v>734.23</c:v>
                </c:pt>
                <c:pt idx="572">
                  <c:v>733.83</c:v>
                </c:pt>
                <c:pt idx="573">
                  <c:v>713.29</c:v>
                </c:pt>
                <c:pt idx="574">
                  <c:v>722.79</c:v>
                </c:pt>
                <c:pt idx="575">
                  <c:v>716.39</c:v>
                </c:pt>
                <c:pt idx="576">
                  <c:v>717.02</c:v>
                </c:pt>
                <c:pt idx="577">
                  <c:v>713.21</c:v>
                </c:pt>
                <c:pt idx="578">
                  <c:v>706.05</c:v>
                </c:pt>
                <c:pt idx="579">
                  <c:v>718.15</c:v>
                </c:pt>
                <c:pt idx="580">
                  <c:v>715.34</c:v>
                </c:pt>
                <c:pt idx="581">
                  <c:v>718.2</c:v>
                </c:pt>
                <c:pt idx="582">
                  <c:v>706.82</c:v>
                </c:pt>
                <c:pt idx="583">
                  <c:v>705.75</c:v>
                </c:pt>
                <c:pt idx="584">
                  <c:v>706.05</c:v>
                </c:pt>
                <c:pt idx="585">
                  <c:v>709.92</c:v>
                </c:pt>
                <c:pt idx="586">
                  <c:v>717.62</c:v>
                </c:pt>
                <c:pt idx="587">
                  <c:v>707.9</c:v>
                </c:pt>
                <c:pt idx="588">
                  <c:v>690.79</c:v>
                </c:pt>
                <c:pt idx="589">
                  <c:v>687.96</c:v>
                </c:pt>
                <c:pt idx="590">
                  <c:v>696.24</c:v>
                </c:pt>
                <c:pt idx="591">
                  <c:v>693.17</c:v>
                </c:pt>
                <c:pt idx="592">
                  <c:v>693.35</c:v>
                </c:pt>
                <c:pt idx="593">
                  <c:v>683.61</c:v>
                </c:pt>
                <c:pt idx="594">
                  <c:v>691.06</c:v>
                </c:pt>
                <c:pt idx="595">
                  <c:v>697.64</c:v>
                </c:pt>
                <c:pt idx="596">
                  <c:v>684</c:v>
                </c:pt>
                <c:pt idx="597">
                  <c:v>689.1</c:v>
                </c:pt>
                <c:pt idx="598">
                  <c:v>696.57</c:v>
                </c:pt>
                <c:pt idx="599">
                  <c:v>687.68</c:v>
                </c:pt>
                <c:pt idx="600">
                  <c:v>687.87</c:v>
                </c:pt>
                <c:pt idx="601">
                  <c:v>687.63</c:v>
                </c:pt>
                <c:pt idx="602">
                  <c:v>687.75</c:v>
                </c:pt>
                <c:pt idx="603">
                  <c:v>680.61</c:v>
                </c:pt>
                <c:pt idx="604">
                  <c:v>674.54</c:v>
                </c:pt>
                <c:pt idx="605">
                  <c:v>678.38</c:v>
                </c:pt>
                <c:pt idx="606">
                  <c:v>666.62</c:v>
                </c:pt>
                <c:pt idx="607">
                  <c:v>661.88</c:v>
                </c:pt>
                <c:pt idx="608">
                  <c:v>657.26</c:v>
                </c:pt>
                <c:pt idx="609">
                  <c:v>638.78</c:v>
                </c:pt>
                <c:pt idx="610">
                  <c:v>639.23</c:v>
                </c:pt>
                <c:pt idx="611">
                  <c:v>639.85</c:v>
                </c:pt>
                <c:pt idx="612">
                  <c:v>647.77</c:v>
                </c:pt>
                <c:pt idx="613">
                  <c:v>638.54</c:v>
                </c:pt>
                <c:pt idx="614">
                  <c:v>642.41999999999996</c:v>
                </c:pt>
                <c:pt idx="615">
                  <c:v>638.98</c:v>
                </c:pt>
                <c:pt idx="616">
                  <c:v>635.62</c:v>
                </c:pt>
                <c:pt idx="617">
                  <c:v>623.16999999999996</c:v>
                </c:pt>
                <c:pt idx="618">
                  <c:v>617.54999999999995</c:v>
                </c:pt>
                <c:pt idx="619">
                  <c:v>626.9</c:v>
                </c:pt>
                <c:pt idx="620">
                  <c:v>614.12</c:v>
                </c:pt>
                <c:pt idx="621">
                  <c:v>612.54999999999995</c:v>
                </c:pt>
                <c:pt idx="622">
                  <c:v>622.07000000000005</c:v>
                </c:pt>
                <c:pt idx="623">
                  <c:v>617.78</c:v>
                </c:pt>
                <c:pt idx="624">
                  <c:v>631.62</c:v>
                </c:pt>
                <c:pt idx="625">
                  <c:v>624.79</c:v>
                </c:pt>
                <c:pt idx="626">
                  <c:v>614.71</c:v>
                </c:pt>
                <c:pt idx="627">
                  <c:v>612.16</c:v>
                </c:pt>
                <c:pt idx="628">
                  <c:v>605.04999999999995</c:v>
                </c:pt>
                <c:pt idx="629">
                  <c:v>607.03</c:v>
                </c:pt>
                <c:pt idx="630">
                  <c:v>607.69000000000005</c:v>
                </c:pt>
                <c:pt idx="631">
                  <c:v>604.87</c:v>
                </c:pt>
                <c:pt idx="632">
                  <c:v>604.32000000000005</c:v>
                </c:pt>
                <c:pt idx="633">
                  <c:v>602.96</c:v>
                </c:pt>
                <c:pt idx="634">
                  <c:v>592.20000000000005</c:v>
                </c:pt>
                <c:pt idx="635">
                  <c:v>594.23</c:v>
                </c:pt>
                <c:pt idx="636">
                  <c:v>586.45000000000005</c:v>
                </c:pt>
                <c:pt idx="637">
                  <c:v>578.6</c:v>
                </c:pt>
                <c:pt idx="638">
                  <c:v>578.29999999999995</c:v>
                </c:pt>
                <c:pt idx="639">
                  <c:v>575.32000000000005</c:v>
                </c:pt>
                <c:pt idx="640">
                  <c:v>558.46</c:v>
                </c:pt>
                <c:pt idx="641">
                  <c:v>565.87</c:v>
                </c:pt>
                <c:pt idx="642">
                  <c:v>580.65</c:v>
                </c:pt>
                <c:pt idx="643">
                  <c:v>585.37</c:v>
                </c:pt>
                <c:pt idx="644">
                  <c:v>576.34</c:v>
                </c:pt>
                <c:pt idx="645">
                  <c:v>577.16999999999996</c:v>
                </c:pt>
                <c:pt idx="646">
                  <c:v>582.36</c:v>
                </c:pt>
                <c:pt idx="647">
                  <c:v>583.32000000000005</c:v>
                </c:pt>
                <c:pt idx="648">
                  <c:v>603.29</c:v>
                </c:pt>
                <c:pt idx="649">
                  <c:v>611.88</c:v>
                </c:pt>
                <c:pt idx="650">
                  <c:v>621.85</c:v>
                </c:pt>
                <c:pt idx="651">
                  <c:v>628.95000000000005</c:v>
                </c:pt>
                <c:pt idx="652">
                  <c:v>622.21</c:v>
                </c:pt>
                <c:pt idx="653">
                  <c:v>624.04</c:v>
                </c:pt>
                <c:pt idx="654">
                  <c:v>616.51</c:v>
                </c:pt>
                <c:pt idx="655">
                  <c:v>620.09</c:v>
                </c:pt>
                <c:pt idx="656">
                  <c:v>615.91</c:v>
                </c:pt>
                <c:pt idx="657">
                  <c:v>613.82000000000005</c:v>
                </c:pt>
                <c:pt idx="658">
                  <c:v>623.77</c:v>
                </c:pt>
                <c:pt idx="659">
                  <c:v>618.12</c:v>
                </c:pt>
                <c:pt idx="660">
                  <c:v>622.13</c:v>
                </c:pt>
                <c:pt idx="661">
                  <c:v>619.54999999999995</c:v>
                </c:pt>
                <c:pt idx="662">
                  <c:v>618.11</c:v>
                </c:pt>
                <c:pt idx="663">
                  <c:v>600.11</c:v>
                </c:pt>
                <c:pt idx="664">
                  <c:v>591.20000000000005</c:v>
                </c:pt>
                <c:pt idx="665">
                  <c:v>602.03</c:v>
                </c:pt>
                <c:pt idx="666">
                  <c:v>603.26</c:v>
                </c:pt>
                <c:pt idx="667">
                  <c:v>590.25</c:v>
                </c:pt>
                <c:pt idx="668">
                  <c:v>586.32000000000005</c:v>
                </c:pt>
                <c:pt idx="669">
                  <c:v>581.48</c:v>
                </c:pt>
                <c:pt idx="670">
                  <c:v>577.94000000000005</c:v>
                </c:pt>
                <c:pt idx="671">
                  <c:v>574.54999999999995</c:v>
                </c:pt>
                <c:pt idx="672">
                  <c:v>569.03</c:v>
                </c:pt>
                <c:pt idx="673">
                  <c:v>568.54</c:v>
                </c:pt>
                <c:pt idx="674">
                  <c:v>571.29</c:v>
                </c:pt>
                <c:pt idx="675">
                  <c:v>568.71</c:v>
                </c:pt>
                <c:pt idx="676">
                  <c:v>565.73</c:v>
                </c:pt>
                <c:pt idx="677">
                  <c:v>560.36</c:v>
                </c:pt>
                <c:pt idx="678">
                  <c:v>555.04</c:v>
                </c:pt>
                <c:pt idx="679">
                  <c:v>552.14</c:v>
                </c:pt>
                <c:pt idx="680">
                  <c:v>551.84</c:v>
                </c:pt>
                <c:pt idx="681">
                  <c:v>550.54999999999995</c:v>
                </c:pt>
                <c:pt idx="682">
                  <c:v>544.61</c:v>
                </c:pt>
                <c:pt idx="683">
                  <c:v>539.32000000000005</c:v>
                </c:pt>
                <c:pt idx="684">
                  <c:v>535.96</c:v>
                </c:pt>
                <c:pt idx="685">
                  <c:v>527.16999999999996</c:v>
                </c:pt>
                <c:pt idx="686">
                  <c:v>520.01</c:v>
                </c:pt>
                <c:pt idx="687">
                  <c:v>508.9</c:v>
                </c:pt>
                <c:pt idx="688">
                  <c:v>513.36</c:v>
                </c:pt>
                <c:pt idx="689">
                  <c:v>510.91</c:v>
                </c:pt>
                <c:pt idx="690">
                  <c:v>499.23</c:v>
                </c:pt>
                <c:pt idx="691">
                  <c:v>484.32</c:v>
                </c:pt>
                <c:pt idx="692">
                  <c:v>484.83</c:v>
                </c:pt>
                <c:pt idx="693">
                  <c:v>474.03</c:v>
                </c:pt>
                <c:pt idx="694">
                  <c:v>477.74</c:v>
                </c:pt>
                <c:pt idx="695">
                  <c:v>481.89</c:v>
                </c:pt>
                <c:pt idx="696">
                  <c:v>469.38</c:v>
                </c:pt>
                <c:pt idx="697">
                  <c:v>464.84</c:v>
                </c:pt>
                <c:pt idx="698">
                  <c:v>460.2</c:v>
                </c:pt>
                <c:pt idx="699">
                  <c:v>455.09</c:v>
                </c:pt>
                <c:pt idx="700">
                  <c:v>456.61</c:v>
                </c:pt>
                <c:pt idx="701">
                  <c:v>449.44</c:v>
                </c:pt>
                <c:pt idx="702">
                  <c:v>416.5</c:v>
                </c:pt>
                <c:pt idx="703">
                  <c:v>410.67</c:v>
                </c:pt>
                <c:pt idx="704">
                  <c:v>426.86</c:v>
                </c:pt>
                <c:pt idx="705">
                  <c:v>426.87</c:v>
                </c:pt>
                <c:pt idx="706">
                  <c:v>434.44</c:v>
                </c:pt>
                <c:pt idx="707">
                  <c:v>431.83</c:v>
                </c:pt>
                <c:pt idx="708">
                  <c:v>426.78</c:v>
                </c:pt>
                <c:pt idx="709">
                  <c:v>424.88</c:v>
                </c:pt>
                <c:pt idx="710">
                  <c:v>429.91</c:v>
                </c:pt>
                <c:pt idx="711">
                  <c:v>427.32</c:v>
                </c:pt>
                <c:pt idx="712">
                  <c:v>426.62</c:v>
                </c:pt>
                <c:pt idx="713">
                  <c:v>418.06</c:v>
                </c:pt>
                <c:pt idx="714">
                  <c:v>418.29</c:v>
                </c:pt>
                <c:pt idx="715">
                  <c:v>413.5</c:v>
                </c:pt>
                <c:pt idx="716">
                  <c:v>402.5</c:v>
                </c:pt>
                <c:pt idx="717">
                  <c:v>401.69</c:v>
                </c:pt>
                <c:pt idx="718">
                  <c:v>405.26</c:v>
                </c:pt>
                <c:pt idx="719">
                  <c:v>380.43</c:v>
                </c:pt>
                <c:pt idx="720">
                  <c:v>338.84</c:v>
                </c:pt>
                <c:pt idx="721">
                  <c:v>290.11</c:v>
                </c:pt>
                <c:pt idx="722">
                  <c:v>243.48</c:v>
                </c:pt>
                <c:pt idx="723">
                  <c:v>267.35000000000002</c:v>
                </c:pt>
                <c:pt idx="724">
                  <c:v>212.35</c:v>
                </c:pt>
                <c:pt idx="725">
                  <c:v>204.37</c:v>
                </c:pt>
                <c:pt idx="726">
                  <c:v>154.16999999999999</c:v>
                </c:pt>
                <c:pt idx="727">
                  <c:v>164.56</c:v>
                </c:pt>
                <c:pt idx="728">
                  <c:v>190.02</c:v>
                </c:pt>
                <c:pt idx="729">
                  <c:v>192.06</c:v>
                </c:pt>
                <c:pt idx="730">
                  <c:v>168.25</c:v>
                </c:pt>
                <c:pt idx="731">
                  <c:v>158.63999999999999</c:v>
                </c:pt>
                <c:pt idx="732">
                  <c:v>143.88999999999999</c:v>
                </c:pt>
                <c:pt idx="733">
                  <c:v>137.63999999999999</c:v>
                </c:pt>
                <c:pt idx="734">
                  <c:v>127.96</c:v>
                </c:pt>
                <c:pt idx="735">
                  <c:v>113.09</c:v>
                </c:pt>
                <c:pt idx="736">
                  <c:v>112.62</c:v>
                </c:pt>
                <c:pt idx="737">
                  <c:v>109.76</c:v>
                </c:pt>
                <c:pt idx="738">
                  <c:v>107.31</c:v>
                </c:pt>
                <c:pt idx="739">
                  <c:v>105.32</c:v>
                </c:pt>
                <c:pt idx="740">
                  <c:v>103.21</c:v>
                </c:pt>
                <c:pt idx="741">
                  <c:v>101.25</c:v>
                </c:pt>
                <c:pt idx="742">
                  <c:v>100.32</c:v>
                </c:pt>
                <c:pt idx="743">
                  <c:v>97.23</c:v>
                </c:pt>
                <c:pt idx="744">
                  <c:v>93.74</c:v>
                </c:pt>
                <c:pt idx="745">
                  <c:v>93.76</c:v>
                </c:pt>
                <c:pt idx="746">
                  <c:v>89.89</c:v>
                </c:pt>
                <c:pt idx="747">
                  <c:v>92.26</c:v>
                </c:pt>
                <c:pt idx="748">
                  <c:v>89.26</c:v>
                </c:pt>
                <c:pt idx="749">
                  <c:v>83.19</c:v>
                </c:pt>
                <c:pt idx="750">
                  <c:v>80.790000000000006</c:v>
                </c:pt>
                <c:pt idx="751">
                  <c:v>83.07</c:v>
                </c:pt>
                <c:pt idx="752">
                  <c:v>80.290000000000006</c:v>
                </c:pt>
                <c:pt idx="753">
                  <c:v>82.44</c:v>
                </c:pt>
                <c:pt idx="754">
                  <c:v>82.05</c:v>
                </c:pt>
                <c:pt idx="755">
                  <c:v>78.69</c:v>
                </c:pt>
                <c:pt idx="756">
                  <c:v>79.98</c:v>
                </c:pt>
                <c:pt idx="757">
                  <c:v>78.91</c:v>
                </c:pt>
                <c:pt idx="758">
                  <c:v>79.930000000000007</c:v>
                </c:pt>
                <c:pt idx="759">
                  <c:v>77.95</c:v>
                </c:pt>
                <c:pt idx="760">
                  <c:v>78.22</c:v>
                </c:pt>
                <c:pt idx="761">
                  <c:v>77.569999999999993</c:v>
                </c:pt>
                <c:pt idx="762">
                  <c:v>76.239999999999995</c:v>
                </c:pt>
                <c:pt idx="763">
                  <c:v>74.95</c:v>
                </c:pt>
                <c:pt idx="764">
                  <c:v>75.069999999999993</c:v>
                </c:pt>
                <c:pt idx="765">
                  <c:v>75.98</c:v>
                </c:pt>
                <c:pt idx="766">
                  <c:v>75.45</c:v>
                </c:pt>
                <c:pt idx="767">
                  <c:v>75.430000000000007</c:v>
                </c:pt>
                <c:pt idx="768">
                  <c:v>75.349999999999994</c:v>
                </c:pt>
                <c:pt idx="769">
                  <c:v>73.930000000000007</c:v>
                </c:pt>
                <c:pt idx="770">
                  <c:v>73.63</c:v>
                </c:pt>
                <c:pt idx="771">
                  <c:v>73.66</c:v>
                </c:pt>
                <c:pt idx="772">
                  <c:v>72.8</c:v>
                </c:pt>
                <c:pt idx="773">
                  <c:v>75.13</c:v>
                </c:pt>
                <c:pt idx="774">
                  <c:v>75.44</c:v>
                </c:pt>
                <c:pt idx="775">
                  <c:v>75.73</c:v>
                </c:pt>
                <c:pt idx="776">
                  <c:v>74.27</c:v>
                </c:pt>
                <c:pt idx="777">
                  <c:v>73.08</c:v>
                </c:pt>
                <c:pt idx="778">
                  <c:v>74.25</c:v>
                </c:pt>
                <c:pt idx="779">
                  <c:v>74.489999999999995</c:v>
                </c:pt>
                <c:pt idx="780">
                  <c:v>72.8</c:v>
                </c:pt>
                <c:pt idx="781">
                  <c:v>72.099999999999994</c:v>
                </c:pt>
                <c:pt idx="782">
                  <c:v>73.89</c:v>
                </c:pt>
                <c:pt idx="783">
                  <c:v>74.13</c:v>
                </c:pt>
                <c:pt idx="784">
                  <c:v>73.510000000000005</c:v>
                </c:pt>
                <c:pt idx="785">
                  <c:v>73.52</c:v>
                </c:pt>
                <c:pt idx="786">
                  <c:v>73.430000000000007</c:v>
                </c:pt>
                <c:pt idx="787">
                  <c:v>75.489999999999995</c:v>
                </c:pt>
                <c:pt idx="788">
                  <c:v>76.010000000000005</c:v>
                </c:pt>
                <c:pt idx="789">
                  <c:v>74.69</c:v>
                </c:pt>
                <c:pt idx="790">
                  <c:v>73.44</c:v>
                </c:pt>
                <c:pt idx="791">
                  <c:v>72.47</c:v>
                </c:pt>
                <c:pt idx="792">
                  <c:v>72.23</c:v>
                </c:pt>
                <c:pt idx="793">
                  <c:v>72.52</c:v>
                </c:pt>
                <c:pt idx="794">
                  <c:v>71.66</c:v>
                </c:pt>
                <c:pt idx="795">
                  <c:v>71.27</c:v>
                </c:pt>
                <c:pt idx="796">
                  <c:v>71.150000000000006</c:v>
                </c:pt>
                <c:pt idx="797">
                  <c:v>72.36</c:v>
                </c:pt>
                <c:pt idx="798">
                  <c:v>72.03</c:v>
                </c:pt>
                <c:pt idx="799">
                  <c:v>71.02</c:v>
                </c:pt>
                <c:pt idx="800">
                  <c:v>72.56</c:v>
                </c:pt>
                <c:pt idx="801">
                  <c:v>72.28</c:v>
                </c:pt>
                <c:pt idx="802">
                  <c:v>73.739999999999995</c:v>
                </c:pt>
                <c:pt idx="803">
                  <c:v>72.400000000000006</c:v>
                </c:pt>
                <c:pt idx="804">
                  <c:v>72.48</c:v>
                </c:pt>
                <c:pt idx="805">
                  <c:v>71.17</c:v>
                </c:pt>
                <c:pt idx="806">
                  <c:v>72.13</c:v>
                </c:pt>
                <c:pt idx="807">
                  <c:v>73.959999999999994</c:v>
                </c:pt>
                <c:pt idx="808">
                  <c:v>72.739999999999995</c:v>
                </c:pt>
                <c:pt idx="809">
                  <c:v>73.489999999999995</c:v>
                </c:pt>
                <c:pt idx="810">
                  <c:v>75.55</c:v>
                </c:pt>
                <c:pt idx="811">
                  <c:v>74.81</c:v>
                </c:pt>
                <c:pt idx="812">
                  <c:v>75.489999999999995</c:v>
                </c:pt>
                <c:pt idx="813">
                  <c:v>78.91</c:v>
                </c:pt>
                <c:pt idx="814">
                  <c:v>79.75</c:v>
                </c:pt>
                <c:pt idx="815">
                  <c:v>81.760000000000005</c:v>
                </c:pt>
                <c:pt idx="816">
                  <c:v>89.85</c:v>
                </c:pt>
                <c:pt idx="817">
                  <c:v>94.25</c:v>
                </c:pt>
                <c:pt idx="818">
                  <c:v>109.03</c:v>
                </c:pt>
                <c:pt idx="819">
                  <c:v>107.91</c:v>
                </c:pt>
                <c:pt idx="820">
                  <c:v>111.02</c:v>
                </c:pt>
                <c:pt idx="821">
                  <c:v>113.04</c:v>
                </c:pt>
                <c:pt idx="822">
                  <c:v>124.79</c:v>
                </c:pt>
                <c:pt idx="823">
                  <c:v>126.6</c:v>
                </c:pt>
                <c:pt idx="824">
                  <c:v>133.12</c:v>
                </c:pt>
                <c:pt idx="825">
                  <c:v>134.88</c:v>
                </c:pt>
                <c:pt idx="826">
                  <c:v>138.12</c:v>
                </c:pt>
                <c:pt idx="827">
                  <c:v>136.57</c:v>
                </c:pt>
                <c:pt idx="828">
                  <c:v>144.08000000000001</c:v>
                </c:pt>
                <c:pt idx="829">
                  <c:v>146.75</c:v>
                </c:pt>
                <c:pt idx="830">
                  <c:v>145.02000000000001</c:v>
                </c:pt>
                <c:pt idx="831">
                  <c:v>144.9</c:v>
                </c:pt>
                <c:pt idx="832">
                  <c:v>148.80000000000001</c:v>
                </c:pt>
                <c:pt idx="833">
                  <c:v>149.13999999999999</c:v>
                </c:pt>
                <c:pt idx="834">
                  <c:v>138.77000000000001</c:v>
                </c:pt>
                <c:pt idx="835">
                  <c:v>139.08000000000001</c:v>
                </c:pt>
                <c:pt idx="836">
                  <c:v>143.41999999999999</c:v>
                </c:pt>
                <c:pt idx="837">
                  <c:v>169.38</c:v>
                </c:pt>
                <c:pt idx="838">
                  <c:v>171.31</c:v>
                </c:pt>
                <c:pt idx="839">
                  <c:v>169.99</c:v>
                </c:pt>
                <c:pt idx="840">
                  <c:v>175.68</c:v>
                </c:pt>
                <c:pt idx="841">
                  <c:v>154.47</c:v>
                </c:pt>
                <c:pt idx="842">
                  <c:v>136.88</c:v>
                </c:pt>
                <c:pt idx="843">
                  <c:v>138.52000000000001</c:v>
                </c:pt>
                <c:pt idx="844">
                  <c:v>152.47</c:v>
                </c:pt>
                <c:pt idx="845">
                  <c:v>156.74</c:v>
                </c:pt>
                <c:pt idx="846">
                  <c:v>150.99</c:v>
                </c:pt>
                <c:pt idx="847">
                  <c:v>153.19999999999999</c:v>
                </c:pt>
                <c:pt idx="848">
                  <c:v>153.74</c:v>
                </c:pt>
                <c:pt idx="849">
                  <c:v>157.16999999999999</c:v>
                </c:pt>
                <c:pt idx="850">
                  <c:v>169.74</c:v>
                </c:pt>
                <c:pt idx="851">
                  <c:v>169.49</c:v>
                </c:pt>
                <c:pt idx="852">
                  <c:v>162.15</c:v>
                </c:pt>
                <c:pt idx="853">
                  <c:v>171.75</c:v>
                </c:pt>
                <c:pt idx="854">
                  <c:v>193.27</c:v>
                </c:pt>
                <c:pt idx="855">
                  <c:v>168.8</c:v>
                </c:pt>
                <c:pt idx="856">
                  <c:v>168.08</c:v>
                </c:pt>
                <c:pt idx="857">
                  <c:v>172.5</c:v>
                </c:pt>
                <c:pt idx="858">
                  <c:v>173.59</c:v>
                </c:pt>
                <c:pt idx="859">
                  <c:v>184.01</c:v>
                </c:pt>
                <c:pt idx="860">
                  <c:v>186.6</c:v>
                </c:pt>
                <c:pt idx="861">
                  <c:v>189.48</c:v>
                </c:pt>
                <c:pt idx="862">
                  <c:v>188.67</c:v>
                </c:pt>
                <c:pt idx="863">
                  <c:v>194.74</c:v>
                </c:pt>
                <c:pt idx="864">
                  <c:v>193.53</c:v>
                </c:pt>
                <c:pt idx="865">
                  <c:v>191.46</c:v>
                </c:pt>
                <c:pt idx="866">
                  <c:v>191.83</c:v>
                </c:pt>
                <c:pt idx="867">
                  <c:v>195.85</c:v>
                </c:pt>
                <c:pt idx="868">
                  <c:v>199.9</c:v>
                </c:pt>
                <c:pt idx="869">
                  <c:v>200.54</c:v>
                </c:pt>
                <c:pt idx="870">
                  <c:v>197.22</c:v>
                </c:pt>
                <c:pt idx="871">
                  <c:v>201.97</c:v>
                </c:pt>
                <c:pt idx="872">
                  <c:v>192.81</c:v>
                </c:pt>
                <c:pt idx="873">
                  <c:v>192.78</c:v>
                </c:pt>
                <c:pt idx="874">
                  <c:v>191.87</c:v>
                </c:pt>
                <c:pt idx="875">
                  <c:v>188.52</c:v>
                </c:pt>
                <c:pt idx="876">
                  <c:v>189.97</c:v>
                </c:pt>
                <c:pt idx="877">
                  <c:v>189.24</c:v>
                </c:pt>
                <c:pt idx="878">
                  <c:v>185.73</c:v>
                </c:pt>
                <c:pt idx="879">
                  <c:v>181.67</c:v>
                </c:pt>
                <c:pt idx="880">
                  <c:v>179.29</c:v>
                </c:pt>
                <c:pt idx="881">
                  <c:v>179.47</c:v>
                </c:pt>
                <c:pt idx="882">
                  <c:v>178.9</c:v>
                </c:pt>
                <c:pt idx="883">
                  <c:v>175.61</c:v>
                </c:pt>
                <c:pt idx="884">
                  <c:v>177.7</c:v>
                </c:pt>
                <c:pt idx="885">
                  <c:v>175.28</c:v>
                </c:pt>
                <c:pt idx="886">
                  <c:v>174.93</c:v>
                </c:pt>
                <c:pt idx="887">
                  <c:v>175.11</c:v>
                </c:pt>
                <c:pt idx="888">
                  <c:v>171.75</c:v>
                </c:pt>
                <c:pt idx="889">
                  <c:v>167.69</c:v>
                </c:pt>
                <c:pt idx="890">
                  <c:v>172.36</c:v>
                </c:pt>
                <c:pt idx="891">
                  <c:v>169.49</c:v>
                </c:pt>
                <c:pt idx="892">
                  <c:v>171.51</c:v>
                </c:pt>
                <c:pt idx="893">
                  <c:v>163.89</c:v>
                </c:pt>
                <c:pt idx="894">
                  <c:v>162.38</c:v>
                </c:pt>
                <c:pt idx="895">
                  <c:v>162.79</c:v>
                </c:pt>
                <c:pt idx="896">
                  <c:v>158.19</c:v>
                </c:pt>
                <c:pt idx="897">
                  <c:v>150.01</c:v>
                </c:pt>
                <c:pt idx="898">
                  <c:v>157.6</c:v>
                </c:pt>
                <c:pt idx="899">
                  <c:v>159.35</c:v>
                </c:pt>
                <c:pt idx="900">
                  <c:v>159.79</c:v>
                </c:pt>
                <c:pt idx="901">
                  <c:v>160.05000000000001</c:v>
                </c:pt>
                <c:pt idx="902">
                  <c:v>158.96</c:v>
                </c:pt>
                <c:pt idx="903">
                  <c:v>157.83000000000001</c:v>
                </c:pt>
                <c:pt idx="904">
                  <c:v>157.15</c:v>
                </c:pt>
                <c:pt idx="905">
                  <c:v>151.5</c:v>
                </c:pt>
                <c:pt idx="906">
                  <c:v>152.44999999999999</c:v>
                </c:pt>
                <c:pt idx="907">
                  <c:v>152.44999999999999</c:v>
                </c:pt>
                <c:pt idx="908">
                  <c:v>145.26</c:v>
                </c:pt>
                <c:pt idx="909">
                  <c:v>138.37</c:v>
                </c:pt>
                <c:pt idx="910">
                  <c:v>142.01</c:v>
                </c:pt>
                <c:pt idx="911">
                  <c:v>142.03</c:v>
                </c:pt>
                <c:pt idx="912">
                  <c:v>139.75</c:v>
                </c:pt>
                <c:pt idx="913">
                  <c:v>136.82</c:v>
                </c:pt>
                <c:pt idx="914">
                  <c:v>137.47</c:v>
                </c:pt>
                <c:pt idx="915">
                  <c:v>135.12</c:v>
                </c:pt>
                <c:pt idx="916">
                  <c:v>132.63</c:v>
                </c:pt>
                <c:pt idx="917">
                  <c:v>133.34</c:v>
                </c:pt>
                <c:pt idx="918">
                  <c:v>133.11000000000001</c:v>
                </c:pt>
                <c:pt idx="919">
                  <c:v>134.37</c:v>
                </c:pt>
                <c:pt idx="920">
                  <c:v>134.35</c:v>
                </c:pt>
                <c:pt idx="921">
                  <c:v>133.51</c:v>
                </c:pt>
                <c:pt idx="922">
                  <c:v>131.28</c:v>
                </c:pt>
                <c:pt idx="923">
                  <c:v>131.63</c:v>
                </c:pt>
                <c:pt idx="924">
                  <c:v>131.16</c:v>
                </c:pt>
                <c:pt idx="925">
                  <c:v>131.82</c:v>
                </c:pt>
                <c:pt idx="926">
                  <c:v>130.22</c:v>
                </c:pt>
                <c:pt idx="927">
                  <c:v>129.30000000000001</c:v>
                </c:pt>
                <c:pt idx="928">
                  <c:v>129.65</c:v>
                </c:pt>
                <c:pt idx="929">
                  <c:v>129.30000000000001</c:v>
                </c:pt>
                <c:pt idx="930">
                  <c:v>130.4</c:v>
                </c:pt>
                <c:pt idx="931">
                  <c:v>126.77</c:v>
                </c:pt>
                <c:pt idx="932">
                  <c:v>127.39</c:v>
                </c:pt>
                <c:pt idx="933">
                  <c:v>125</c:v>
                </c:pt>
                <c:pt idx="934">
                  <c:v>127.69</c:v>
                </c:pt>
                <c:pt idx="935">
                  <c:v>124.7</c:v>
                </c:pt>
                <c:pt idx="936">
                  <c:v>125.05</c:v>
                </c:pt>
                <c:pt idx="937">
                  <c:v>124.19</c:v>
                </c:pt>
                <c:pt idx="938">
                  <c:v>126.57</c:v>
                </c:pt>
                <c:pt idx="939">
                  <c:v>123.11</c:v>
                </c:pt>
                <c:pt idx="940">
                  <c:v>122.27</c:v>
                </c:pt>
                <c:pt idx="941">
                  <c:v>123.07</c:v>
                </c:pt>
                <c:pt idx="942">
                  <c:v>120.37</c:v>
                </c:pt>
                <c:pt idx="943">
                  <c:v>119.15</c:v>
                </c:pt>
                <c:pt idx="944">
                  <c:v>118.24</c:v>
                </c:pt>
                <c:pt idx="945">
                  <c:v>120.39</c:v>
                </c:pt>
                <c:pt idx="946">
                  <c:v>122.46</c:v>
                </c:pt>
                <c:pt idx="947">
                  <c:v>121.25</c:v>
                </c:pt>
                <c:pt idx="948">
                  <c:v>124.74</c:v>
                </c:pt>
                <c:pt idx="949">
                  <c:v>123.78</c:v>
                </c:pt>
                <c:pt idx="950">
                  <c:v>122.89</c:v>
                </c:pt>
                <c:pt idx="951">
                  <c:v>124.72</c:v>
                </c:pt>
                <c:pt idx="952">
                  <c:v>125.44</c:v>
                </c:pt>
                <c:pt idx="953">
                  <c:v>128.43</c:v>
                </c:pt>
                <c:pt idx="954">
                  <c:v>128.46</c:v>
                </c:pt>
                <c:pt idx="955">
                  <c:v>134.01</c:v>
                </c:pt>
                <c:pt idx="956">
                  <c:v>138.66</c:v>
                </c:pt>
                <c:pt idx="957">
                  <c:v>133.69999999999999</c:v>
                </c:pt>
                <c:pt idx="958">
                  <c:v>131.72</c:v>
                </c:pt>
                <c:pt idx="959">
                  <c:v>136.26</c:v>
                </c:pt>
                <c:pt idx="960">
                  <c:v>139</c:v>
                </c:pt>
                <c:pt idx="961">
                  <c:v>143.5</c:v>
                </c:pt>
                <c:pt idx="962">
                  <c:v>154.25</c:v>
                </c:pt>
                <c:pt idx="963">
                  <c:v>162.22</c:v>
                </c:pt>
                <c:pt idx="964">
                  <c:v>182.87</c:v>
                </c:pt>
                <c:pt idx="965">
                  <c:v>185.65</c:v>
                </c:pt>
                <c:pt idx="966">
                  <c:v>190.5</c:v>
                </c:pt>
                <c:pt idx="967">
                  <c:v>198.89</c:v>
                </c:pt>
                <c:pt idx="968">
                  <c:v>205.66</c:v>
                </c:pt>
                <c:pt idx="969">
                  <c:v>207.39</c:v>
                </c:pt>
                <c:pt idx="970">
                  <c:v>204.81</c:v>
                </c:pt>
                <c:pt idx="971">
                  <c:v>212.72</c:v>
                </c:pt>
                <c:pt idx="972">
                  <c:v>217.95</c:v>
                </c:pt>
                <c:pt idx="973">
                  <c:v>217.7</c:v>
                </c:pt>
                <c:pt idx="974">
                  <c:v>221.65</c:v>
                </c:pt>
                <c:pt idx="975">
                  <c:v>228.93</c:v>
                </c:pt>
                <c:pt idx="976">
                  <c:v>248.5</c:v>
                </c:pt>
                <c:pt idx="977">
                  <c:v>250.31</c:v>
                </c:pt>
                <c:pt idx="978">
                  <c:v>236.42</c:v>
                </c:pt>
                <c:pt idx="979">
                  <c:v>233.95</c:v>
                </c:pt>
                <c:pt idx="980">
                  <c:v>227.76</c:v>
                </c:pt>
                <c:pt idx="981">
                  <c:v>226.38</c:v>
                </c:pt>
                <c:pt idx="982">
                  <c:v>226.23</c:v>
                </c:pt>
                <c:pt idx="983">
                  <c:v>224.3</c:v>
                </c:pt>
                <c:pt idx="984">
                  <c:v>223.66</c:v>
                </c:pt>
                <c:pt idx="985">
                  <c:v>224.62</c:v>
                </c:pt>
                <c:pt idx="986">
                  <c:v>222.67</c:v>
                </c:pt>
                <c:pt idx="987">
                  <c:v>219.61</c:v>
                </c:pt>
                <c:pt idx="988">
                  <c:v>219.77</c:v>
                </c:pt>
                <c:pt idx="989">
                  <c:v>216.91</c:v>
                </c:pt>
                <c:pt idx="990">
                  <c:v>214.29</c:v>
                </c:pt>
                <c:pt idx="991">
                  <c:v>204.85</c:v>
                </c:pt>
                <c:pt idx="992">
                  <c:v>191.67</c:v>
                </c:pt>
                <c:pt idx="993">
                  <c:v>186.53</c:v>
                </c:pt>
                <c:pt idx="994">
                  <c:v>168.23</c:v>
                </c:pt>
                <c:pt idx="995">
                  <c:v>110.54</c:v>
                </c:pt>
                <c:pt idx="996">
                  <c:v>71.989999999999995</c:v>
                </c:pt>
                <c:pt idx="997">
                  <c:v>68.260000000000005</c:v>
                </c:pt>
                <c:pt idx="998">
                  <c:v>66.37</c:v>
                </c:pt>
                <c:pt idx="999">
                  <c:v>62.82</c:v>
                </c:pt>
                <c:pt idx="1000">
                  <c:v>64.48</c:v>
                </c:pt>
                <c:pt idx="1001">
                  <c:v>56.51</c:v>
                </c:pt>
                <c:pt idx="1002">
                  <c:v>44.66</c:v>
                </c:pt>
                <c:pt idx="1003">
                  <c:v>33.86</c:v>
                </c:pt>
                <c:pt idx="1004">
                  <c:v>27.56</c:v>
                </c:pt>
                <c:pt idx="1005">
                  <c:v>24.34</c:v>
                </c:pt>
                <c:pt idx="1006">
                  <c:v>21.21</c:v>
                </c:pt>
                <c:pt idx="1007">
                  <c:v>20.28</c:v>
                </c:pt>
                <c:pt idx="1008">
                  <c:v>17.62</c:v>
                </c:pt>
                <c:pt idx="1009">
                  <c:v>15.48</c:v>
                </c:pt>
                <c:pt idx="1010">
                  <c:v>14.43</c:v>
                </c:pt>
                <c:pt idx="1011">
                  <c:v>11.55</c:v>
                </c:pt>
                <c:pt idx="1012">
                  <c:v>10.08</c:v>
                </c:pt>
                <c:pt idx="1013">
                  <c:v>8.69</c:v>
                </c:pt>
                <c:pt idx="1014">
                  <c:v>7.56</c:v>
                </c:pt>
                <c:pt idx="1015">
                  <c:v>7.32</c:v>
                </c:pt>
                <c:pt idx="1016">
                  <c:v>6.56</c:v>
                </c:pt>
                <c:pt idx="1017">
                  <c:v>5.91</c:v>
                </c:pt>
                <c:pt idx="1018">
                  <c:v>5.65</c:v>
                </c:pt>
                <c:pt idx="1019">
                  <c:v>5.14</c:v>
                </c:pt>
                <c:pt idx="1020">
                  <c:v>5.27</c:v>
                </c:pt>
                <c:pt idx="1021">
                  <c:v>5.43</c:v>
                </c:pt>
                <c:pt idx="1022">
                  <c:v>4.18</c:v>
                </c:pt>
                <c:pt idx="1023">
                  <c:v>3.77</c:v>
                </c:pt>
                <c:pt idx="1024">
                  <c:v>4.1100000000000003</c:v>
                </c:pt>
                <c:pt idx="1025">
                  <c:v>4.49</c:v>
                </c:pt>
                <c:pt idx="1026">
                  <c:v>3.69</c:v>
                </c:pt>
                <c:pt idx="1027">
                  <c:v>3.72</c:v>
                </c:pt>
                <c:pt idx="1028">
                  <c:v>3.47</c:v>
                </c:pt>
                <c:pt idx="1029">
                  <c:v>3.21</c:v>
                </c:pt>
                <c:pt idx="1030">
                  <c:v>2.77</c:v>
                </c:pt>
                <c:pt idx="1031">
                  <c:v>2.76</c:v>
                </c:pt>
                <c:pt idx="1032">
                  <c:v>2.81</c:v>
                </c:pt>
                <c:pt idx="1033">
                  <c:v>2.95</c:v>
                </c:pt>
                <c:pt idx="1034">
                  <c:v>2.74</c:v>
                </c:pt>
                <c:pt idx="1035">
                  <c:v>2.65</c:v>
                </c:pt>
                <c:pt idx="1036">
                  <c:v>2.93</c:v>
                </c:pt>
                <c:pt idx="1037">
                  <c:v>3.68</c:v>
                </c:pt>
                <c:pt idx="1038">
                  <c:v>3.15</c:v>
                </c:pt>
                <c:pt idx="1039">
                  <c:v>4.47</c:v>
                </c:pt>
                <c:pt idx="1040">
                  <c:v>5.82</c:v>
                </c:pt>
                <c:pt idx="1041">
                  <c:v>6.09</c:v>
                </c:pt>
                <c:pt idx="1042">
                  <c:v>5.78</c:v>
                </c:pt>
                <c:pt idx="1043">
                  <c:v>6.02</c:v>
                </c:pt>
                <c:pt idx="1044">
                  <c:v>6.06</c:v>
                </c:pt>
                <c:pt idx="1045">
                  <c:v>4.99</c:v>
                </c:pt>
                <c:pt idx="1046">
                  <c:v>4.87</c:v>
                </c:pt>
                <c:pt idx="1047">
                  <c:v>4.05</c:v>
                </c:pt>
                <c:pt idx="1048">
                  <c:v>3.14</c:v>
                </c:pt>
                <c:pt idx="1049">
                  <c:v>3.22</c:v>
                </c:pt>
                <c:pt idx="1050">
                  <c:v>2.76</c:v>
                </c:pt>
                <c:pt idx="1051">
                  <c:v>1.53</c:v>
                </c:pt>
                <c:pt idx="1052">
                  <c:v>1.6</c:v>
                </c:pt>
                <c:pt idx="1053">
                  <c:v>1.6</c:v>
                </c:pt>
                <c:pt idx="1054">
                  <c:v>1.3</c:v>
                </c:pt>
                <c:pt idx="1055">
                  <c:v>1.45</c:v>
                </c:pt>
                <c:pt idx="1056">
                  <c:v>4.3899999999999997</c:v>
                </c:pt>
                <c:pt idx="1057">
                  <c:v>8.9600000000000009</c:v>
                </c:pt>
                <c:pt idx="1058">
                  <c:v>16</c:v>
                </c:pt>
                <c:pt idx="1059">
                  <c:v>21.71</c:v>
                </c:pt>
                <c:pt idx="1060">
                  <c:v>27.03</c:v>
                </c:pt>
                <c:pt idx="1061">
                  <c:v>35.06</c:v>
                </c:pt>
                <c:pt idx="1062">
                  <c:v>40.04</c:v>
                </c:pt>
                <c:pt idx="1063">
                  <c:v>46.41</c:v>
                </c:pt>
                <c:pt idx="1064">
                  <c:v>52.15</c:v>
                </c:pt>
                <c:pt idx="1065">
                  <c:v>55.99</c:v>
                </c:pt>
                <c:pt idx="1066">
                  <c:v>53.68</c:v>
                </c:pt>
                <c:pt idx="1067">
                  <c:v>61.29</c:v>
                </c:pt>
                <c:pt idx="1068">
                  <c:v>63.32</c:v>
                </c:pt>
                <c:pt idx="1069">
                  <c:v>61.74</c:v>
                </c:pt>
                <c:pt idx="1070">
                  <c:v>60.76</c:v>
                </c:pt>
                <c:pt idx="1071">
                  <c:v>68.48</c:v>
                </c:pt>
                <c:pt idx="1072">
                  <c:v>71.959999999999994</c:v>
                </c:pt>
                <c:pt idx="1073">
                  <c:v>66.87</c:v>
                </c:pt>
                <c:pt idx="1074">
                  <c:v>76.61</c:v>
                </c:pt>
                <c:pt idx="1075">
                  <c:v>78.91</c:v>
                </c:pt>
                <c:pt idx="1076">
                  <c:v>78.81</c:v>
                </c:pt>
                <c:pt idx="1077">
                  <c:v>81.93</c:v>
                </c:pt>
                <c:pt idx="1078">
                  <c:v>78.67</c:v>
                </c:pt>
                <c:pt idx="1079">
                  <c:v>75.540000000000006</c:v>
                </c:pt>
                <c:pt idx="1080">
                  <c:v>78.349999999999994</c:v>
                </c:pt>
                <c:pt idx="1081">
                  <c:v>73.58</c:v>
                </c:pt>
                <c:pt idx="1082">
                  <c:v>73.709999999999994</c:v>
                </c:pt>
                <c:pt idx="1083">
                  <c:v>73.540000000000006</c:v>
                </c:pt>
                <c:pt idx="1084">
                  <c:v>71.77</c:v>
                </c:pt>
                <c:pt idx="1085">
                  <c:v>69.36</c:v>
                </c:pt>
                <c:pt idx="1086">
                  <c:v>66.44</c:v>
                </c:pt>
                <c:pt idx="1087">
                  <c:v>66.849999999999994</c:v>
                </c:pt>
                <c:pt idx="1088">
                  <c:v>73.290000000000006</c:v>
                </c:pt>
                <c:pt idx="1089">
                  <c:v>69.92</c:v>
                </c:pt>
                <c:pt idx="1090">
                  <c:v>75.790000000000006</c:v>
                </c:pt>
                <c:pt idx="1091">
                  <c:v>74.06</c:v>
                </c:pt>
                <c:pt idx="1092">
                  <c:v>79.28</c:v>
                </c:pt>
                <c:pt idx="1093">
                  <c:v>91.09</c:v>
                </c:pt>
                <c:pt idx="1094">
                  <c:v>93.91</c:v>
                </c:pt>
                <c:pt idx="1095">
                  <c:v>108.3</c:v>
                </c:pt>
                <c:pt idx="1096">
                  <c:v>136.38999999999999</c:v>
                </c:pt>
                <c:pt idx="1097">
                  <c:v>134.44</c:v>
                </c:pt>
                <c:pt idx="1098">
                  <c:v>161.26</c:v>
                </c:pt>
                <c:pt idx="1099">
                  <c:v>163.51</c:v>
                </c:pt>
                <c:pt idx="1100">
                  <c:v>183.3</c:v>
                </c:pt>
                <c:pt idx="1101">
                  <c:v>201.74</c:v>
                </c:pt>
                <c:pt idx="1102">
                  <c:v>204.71</c:v>
                </c:pt>
                <c:pt idx="1103">
                  <c:v>207.62</c:v>
                </c:pt>
                <c:pt idx="1104">
                  <c:v>206.96</c:v>
                </c:pt>
                <c:pt idx="1105">
                  <c:v>215.54</c:v>
                </c:pt>
                <c:pt idx="1106">
                  <c:v>215.93</c:v>
                </c:pt>
                <c:pt idx="1107">
                  <c:v>209.48</c:v>
                </c:pt>
                <c:pt idx="1108">
                  <c:v>206.2</c:v>
                </c:pt>
                <c:pt idx="1109">
                  <c:v>188.48</c:v>
                </c:pt>
                <c:pt idx="1110">
                  <c:v>186.25</c:v>
                </c:pt>
                <c:pt idx="1111">
                  <c:v>175.08</c:v>
                </c:pt>
                <c:pt idx="1112">
                  <c:v>128.63</c:v>
                </c:pt>
                <c:pt idx="1113">
                  <c:v>99.88</c:v>
                </c:pt>
                <c:pt idx="1114">
                  <c:v>89.01</c:v>
                </c:pt>
                <c:pt idx="1115">
                  <c:v>87.91</c:v>
                </c:pt>
                <c:pt idx="1116">
                  <c:v>95.81</c:v>
                </c:pt>
                <c:pt idx="1117">
                  <c:v>92.6</c:v>
                </c:pt>
                <c:pt idx="1118">
                  <c:v>91.81</c:v>
                </c:pt>
                <c:pt idx="1119">
                  <c:v>92.59</c:v>
                </c:pt>
                <c:pt idx="1120">
                  <c:v>106.78</c:v>
                </c:pt>
                <c:pt idx="1121">
                  <c:v>110.95</c:v>
                </c:pt>
                <c:pt idx="1122">
                  <c:v>109.5</c:v>
                </c:pt>
                <c:pt idx="1123">
                  <c:v>100.62</c:v>
                </c:pt>
                <c:pt idx="1124">
                  <c:v>88.77</c:v>
                </c:pt>
                <c:pt idx="1125">
                  <c:v>70.7</c:v>
                </c:pt>
                <c:pt idx="1126">
                  <c:v>72.55</c:v>
                </c:pt>
                <c:pt idx="1127">
                  <c:v>72.84</c:v>
                </c:pt>
                <c:pt idx="1128">
                  <c:v>70.010000000000005</c:v>
                </c:pt>
                <c:pt idx="1129">
                  <c:v>63.74</c:v>
                </c:pt>
                <c:pt idx="1130">
                  <c:v>61.79</c:v>
                </c:pt>
                <c:pt idx="1131">
                  <c:v>51.64</c:v>
                </c:pt>
                <c:pt idx="1132">
                  <c:v>37.82</c:v>
                </c:pt>
                <c:pt idx="1133">
                  <c:v>24.53</c:v>
                </c:pt>
                <c:pt idx="1134">
                  <c:v>17.93</c:v>
                </c:pt>
                <c:pt idx="1135">
                  <c:v>14.29</c:v>
                </c:pt>
                <c:pt idx="1136">
                  <c:v>13.34</c:v>
                </c:pt>
                <c:pt idx="1137">
                  <c:v>11.71</c:v>
                </c:pt>
                <c:pt idx="1138">
                  <c:v>11.48</c:v>
                </c:pt>
                <c:pt idx="1139">
                  <c:v>8.4600000000000009</c:v>
                </c:pt>
                <c:pt idx="1140">
                  <c:v>6.95</c:v>
                </c:pt>
                <c:pt idx="1141">
                  <c:v>5.88</c:v>
                </c:pt>
                <c:pt idx="1142">
                  <c:v>4.93</c:v>
                </c:pt>
                <c:pt idx="1143">
                  <c:v>4.2</c:v>
                </c:pt>
                <c:pt idx="1144">
                  <c:v>3.29</c:v>
                </c:pt>
                <c:pt idx="1145">
                  <c:v>3.77</c:v>
                </c:pt>
                <c:pt idx="1146">
                  <c:v>3.36</c:v>
                </c:pt>
                <c:pt idx="1147">
                  <c:v>4.07</c:v>
                </c:pt>
                <c:pt idx="1148">
                  <c:v>4.5599999999999996</c:v>
                </c:pt>
                <c:pt idx="1149">
                  <c:v>17.93</c:v>
                </c:pt>
                <c:pt idx="1150">
                  <c:v>14.29</c:v>
                </c:pt>
                <c:pt idx="1151">
                  <c:v>13.34</c:v>
                </c:pt>
                <c:pt idx="1152">
                  <c:v>11.71</c:v>
                </c:pt>
                <c:pt idx="1153">
                  <c:v>11.48</c:v>
                </c:pt>
                <c:pt idx="1154">
                  <c:v>8.4600000000000009</c:v>
                </c:pt>
                <c:pt idx="1155">
                  <c:v>6.95</c:v>
                </c:pt>
                <c:pt idx="1156">
                  <c:v>5.88</c:v>
                </c:pt>
                <c:pt idx="1157">
                  <c:v>4.93</c:v>
                </c:pt>
                <c:pt idx="1158">
                  <c:v>4.2</c:v>
                </c:pt>
                <c:pt idx="1159">
                  <c:v>3.29</c:v>
                </c:pt>
                <c:pt idx="1160">
                  <c:v>3.77</c:v>
                </c:pt>
                <c:pt idx="1161">
                  <c:v>3.36</c:v>
                </c:pt>
                <c:pt idx="1162">
                  <c:v>4.07</c:v>
                </c:pt>
                <c:pt idx="1163">
                  <c:v>4.5599999999999996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A0-4FEE-A7F1-B5037822684B}"/>
            </c:ext>
          </c:extLst>
        </c:ser>
        <c:ser>
          <c:idx val="1"/>
          <c:order val="1"/>
          <c:tx>
            <c:strRef>
              <c:f>'BOX MODEL'!$Q$1</c:f>
              <c:strCache>
                <c:ptCount val="1"/>
                <c:pt idx="0">
                  <c:v>PM Conc Indoors (ug/m3)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'BOX MODEL'!$N$2:$N$1015</c:f>
              <c:numCache>
                <c:formatCode>General</c:formatCode>
                <c:ptCount val="10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  <c:pt idx="1001">
                  <c:v>10010</c:v>
                </c:pt>
                <c:pt idx="1002">
                  <c:v>10020</c:v>
                </c:pt>
                <c:pt idx="1003">
                  <c:v>10030</c:v>
                </c:pt>
                <c:pt idx="1004">
                  <c:v>10040</c:v>
                </c:pt>
                <c:pt idx="1005">
                  <c:v>10050</c:v>
                </c:pt>
                <c:pt idx="1006">
                  <c:v>10060</c:v>
                </c:pt>
                <c:pt idx="1007">
                  <c:v>10070</c:v>
                </c:pt>
                <c:pt idx="1008">
                  <c:v>10080</c:v>
                </c:pt>
                <c:pt idx="1009">
                  <c:v>10090</c:v>
                </c:pt>
                <c:pt idx="1010">
                  <c:v>10100</c:v>
                </c:pt>
                <c:pt idx="1011">
                  <c:v>10110</c:v>
                </c:pt>
                <c:pt idx="1012">
                  <c:v>10120</c:v>
                </c:pt>
                <c:pt idx="1013">
                  <c:v>10130</c:v>
                </c:pt>
              </c:numCache>
            </c:numRef>
          </c:xVal>
          <c:yVal>
            <c:numRef>
              <c:f>'BOX MODEL'!$Q$2:$Q$1015</c:f>
              <c:numCache>
                <c:formatCode>0</c:formatCode>
                <c:ptCount val="1014"/>
                <c:pt idx="0">
                  <c:v>0</c:v>
                </c:pt>
                <c:pt idx="1">
                  <c:v>0</c:v>
                </c:pt>
                <c:pt idx="2">
                  <c:v>11.465970980659163</c:v>
                </c:pt>
                <c:pt idx="3">
                  <c:v>19.491408686902655</c:v>
                </c:pt>
                <c:pt idx="4">
                  <c:v>25.401622280668676</c:v>
                </c:pt>
                <c:pt idx="5">
                  <c:v>30.086695250721341</c:v>
                </c:pt>
                <c:pt idx="6">
                  <c:v>33.877671429334697</c:v>
                </c:pt>
                <c:pt idx="7">
                  <c:v>35.374243749478779</c:v>
                </c:pt>
                <c:pt idx="8">
                  <c:v>37.593800344520744</c:v>
                </c:pt>
                <c:pt idx="9">
                  <c:v>37.349887902936658</c:v>
                </c:pt>
                <c:pt idx="10">
                  <c:v>37.721308340241876</c:v>
                </c:pt>
                <c:pt idx="11">
                  <c:v>38.051390930436682</c:v>
                </c:pt>
                <c:pt idx="12">
                  <c:v>38.178768689587869</c:v>
                </c:pt>
                <c:pt idx="13">
                  <c:v>38.25675629162879</c:v>
                </c:pt>
                <c:pt idx="14">
                  <c:v>38.537406551414804</c:v>
                </c:pt>
                <c:pt idx="15">
                  <c:v>38.889991053330903</c:v>
                </c:pt>
                <c:pt idx="16">
                  <c:v>39.052276078281835</c:v>
                </c:pt>
                <c:pt idx="17">
                  <c:v>39.37563369328813</c:v>
                </c:pt>
                <c:pt idx="18">
                  <c:v>39.716764283438835</c:v>
                </c:pt>
                <c:pt idx="19">
                  <c:v>40.108102330436992</c:v>
                </c:pt>
                <c:pt idx="20">
                  <c:v>40.851059059633556</c:v>
                </c:pt>
                <c:pt idx="21">
                  <c:v>41.384495311596467</c:v>
                </c:pt>
                <c:pt idx="22">
                  <c:v>41.730351334698099</c:v>
                </c:pt>
                <c:pt idx="23">
                  <c:v>41.877332903417638</c:v>
                </c:pt>
                <c:pt idx="24">
                  <c:v>42.279674430318359</c:v>
                </c:pt>
                <c:pt idx="25">
                  <c:v>42.900156590996495</c:v>
                </c:pt>
                <c:pt idx="26">
                  <c:v>43.708240278071472</c:v>
                </c:pt>
                <c:pt idx="27">
                  <c:v>44.025395988560589</c:v>
                </c:pt>
                <c:pt idx="28">
                  <c:v>44.698821792114202</c:v>
                </c:pt>
                <c:pt idx="29">
                  <c:v>45.563653471688632</c:v>
                </c:pt>
                <c:pt idx="30">
                  <c:v>45.915638476520257</c:v>
                </c:pt>
                <c:pt idx="31">
                  <c:v>46.417435652867027</c:v>
                </c:pt>
                <c:pt idx="32">
                  <c:v>47.153578870193854</c:v>
                </c:pt>
                <c:pt idx="33">
                  <c:v>47.352968895349512</c:v>
                </c:pt>
                <c:pt idx="34">
                  <c:v>47.506944903048208</c:v>
                </c:pt>
                <c:pt idx="35">
                  <c:v>47.691073582124623</c:v>
                </c:pt>
                <c:pt idx="36">
                  <c:v>48.091371694742818</c:v>
                </c:pt>
                <c:pt idx="37">
                  <c:v>48.146760705361288</c:v>
                </c:pt>
                <c:pt idx="38">
                  <c:v>48.292183889466678</c:v>
                </c:pt>
                <c:pt idx="39">
                  <c:v>48.594516619282444</c:v>
                </c:pt>
                <c:pt idx="40">
                  <c:v>48.697278783300284</c:v>
                </c:pt>
                <c:pt idx="41">
                  <c:v>48.999810946489191</c:v>
                </c:pt>
                <c:pt idx="42">
                  <c:v>49.197653007399467</c:v>
                </c:pt>
                <c:pt idx="43">
                  <c:v>49.09494135510932</c:v>
                </c:pt>
                <c:pt idx="44">
                  <c:v>49.297026724477377</c:v>
                </c:pt>
                <c:pt idx="45">
                  <c:v>49.535868274797089</c:v>
                </c:pt>
                <c:pt idx="46">
                  <c:v>49.826836245258157</c:v>
                </c:pt>
                <c:pt idx="47">
                  <c:v>50.370505270895357</c:v>
                </c:pt>
                <c:pt idx="48">
                  <c:v>50.938591168786409</c:v>
                </c:pt>
                <c:pt idx="49">
                  <c:v>51.411459483405416</c:v>
                </c:pt>
                <c:pt idx="50">
                  <c:v>52.163330233404906</c:v>
                </c:pt>
                <c:pt idx="51">
                  <c:v>52.459307345126014</c:v>
                </c:pt>
                <c:pt idx="52">
                  <c:v>52.781390677175594</c:v>
                </c:pt>
                <c:pt idx="53">
                  <c:v>53.791534332402009</c:v>
                </c:pt>
                <c:pt idx="54">
                  <c:v>54.211409461290437</c:v>
                </c:pt>
                <c:pt idx="55">
                  <c:v>54.57121603191905</c:v>
                </c:pt>
                <c:pt idx="56">
                  <c:v>54.951644760936112</c:v>
                </c:pt>
                <c:pt idx="57">
                  <c:v>55.435385145876054</c:v>
                </c:pt>
                <c:pt idx="58">
                  <c:v>55.688244889297025</c:v>
                </c:pt>
                <c:pt idx="59">
                  <c:v>55.981661455186298</c:v>
                </c:pt>
                <c:pt idx="60">
                  <c:v>56.640564885878021</c:v>
                </c:pt>
                <c:pt idx="61">
                  <c:v>56.57443120179434</c:v>
                </c:pt>
                <c:pt idx="62">
                  <c:v>56.676480375117336</c:v>
                </c:pt>
                <c:pt idx="63">
                  <c:v>56.965901986191852</c:v>
                </c:pt>
                <c:pt idx="64">
                  <c:v>57.41289020111202</c:v>
                </c:pt>
                <c:pt idx="65">
                  <c:v>57.916375751029989</c:v>
                </c:pt>
                <c:pt idx="66">
                  <c:v>58.227454147974839</c:v>
                </c:pt>
                <c:pt idx="67">
                  <c:v>58.192228686855337</c:v>
                </c:pt>
                <c:pt idx="68">
                  <c:v>58.565414678106073</c:v>
                </c:pt>
                <c:pt idx="69">
                  <c:v>58.907348263855013</c:v>
                </c:pt>
                <c:pt idx="70">
                  <c:v>59.090772715415063</c:v>
                </c:pt>
                <c:pt idx="71">
                  <c:v>59.126086544595552</c:v>
                </c:pt>
                <c:pt idx="72">
                  <c:v>59.550998918269414</c:v>
                </c:pt>
                <c:pt idx="73">
                  <c:v>59.741025433349868</c:v>
                </c:pt>
                <c:pt idx="74">
                  <c:v>59.547894595520148</c:v>
                </c:pt>
                <c:pt idx="75">
                  <c:v>59.383002537335095</c:v>
                </c:pt>
                <c:pt idx="76">
                  <c:v>59.51461119007179</c:v>
                </c:pt>
                <c:pt idx="77">
                  <c:v>59.4826749004745</c:v>
                </c:pt>
                <c:pt idx="78">
                  <c:v>59.552743871972154</c:v>
                </c:pt>
                <c:pt idx="79">
                  <c:v>59.442809495675128</c:v>
                </c:pt>
                <c:pt idx="80">
                  <c:v>59.742114701404603</c:v>
                </c:pt>
                <c:pt idx="81">
                  <c:v>60.433663307481098</c:v>
                </c:pt>
                <c:pt idx="82">
                  <c:v>60.542941819379308</c:v>
                </c:pt>
                <c:pt idx="83">
                  <c:v>60.327498735060651</c:v>
                </c:pt>
                <c:pt idx="84">
                  <c:v>60.534816888027045</c:v>
                </c:pt>
                <c:pt idx="85">
                  <c:v>60.651153027844089</c:v>
                </c:pt>
                <c:pt idx="86">
                  <c:v>60.500372763463318</c:v>
                </c:pt>
                <c:pt idx="87">
                  <c:v>60.84894264246752</c:v>
                </c:pt>
                <c:pt idx="88">
                  <c:v>60.62070315900047</c:v>
                </c:pt>
                <c:pt idx="89">
                  <c:v>60.65579413789807</c:v>
                </c:pt>
                <c:pt idx="90">
                  <c:v>60.88867739110237</c:v>
                </c:pt>
                <c:pt idx="91">
                  <c:v>61.079895384594337</c:v>
                </c:pt>
                <c:pt idx="92">
                  <c:v>61.607951159131254</c:v>
                </c:pt>
                <c:pt idx="93">
                  <c:v>61.673871782627799</c:v>
                </c:pt>
                <c:pt idx="94">
                  <c:v>61.926873842067266</c:v>
                </c:pt>
                <c:pt idx="95">
                  <c:v>62.003286195868469</c:v>
                </c:pt>
                <c:pt idx="96">
                  <c:v>62.353216599070578</c:v>
                </c:pt>
                <c:pt idx="97">
                  <c:v>62.793167388523187</c:v>
                </c:pt>
                <c:pt idx="98">
                  <c:v>63.303044062035696</c:v>
                </c:pt>
                <c:pt idx="99">
                  <c:v>63.746041893593265</c:v>
                </c:pt>
                <c:pt idx="100">
                  <c:v>64.55680413438499</c:v>
                </c:pt>
                <c:pt idx="101">
                  <c:v>65.150687801760881</c:v>
                </c:pt>
                <c:pt idx="102">
                  <c:v>65.466226355564231</c:v>
                </c:pt>
                <c:pt idx="103">
                  <c:v>65.632616940961512</c:v>
                </c:pt>
                <c:pt idx="104">
                  <c:v>66.464740833199045</c:v>
                </c:pt>
                <c:pt idx="105">
                  <c:v>67.029001820396957</c:v>
                </c:pt>
                <c:pt idx="106">
                  <c:v>67.978562608707591</c:v>
                </c:pt>
                <c:pt idx="107">
                  <c:v>69.107855439365906</c:v>
                </c:pt>
                <c:pt idx="108">
                  <c:v>69.921997191038244</c:v>
                </c:pt>
                <c:pt idx="109">
                  <c:v>71.048707254473499</c:v>
                </c:pt>
                <c:pt idx="110">
                  <c:v>72.042967534630648</c:v>
                </c:pt>
                <c:pt idx="111">
                  <c:v>72.955711857127028</c:v>
                </c:pt>
                <c:pt idx="112">
                  <c:v>73.827683751820274</c:v>
                </c:pt>
                <c:pt idx="113">
                  <c:v>75.137367081042441</c:v>
                </c:pt>
                <c:pt idx="114">
                  <c:v>75.839312690883929</c:v>
                </c:pt>
                <c:pt idx="115">
                  <c:v>77.06258552852853</c:v>
                </c:pt>
                <c:pt idx="116">
                  <c:v>78.604700864081678</c:v>
                </c:pt>
                <c:pt idx="117">
                  <c:v>79.715317695832752</c:v>
                </c:pt>
                <c:pt idx="118">
                  <c:v>80.137366761625856</c:v>
                </c:pt>
                <c:pt idx="119">
                  <c:v>80.50001348074025</c:v>
                </c:pt>
                <c:pt idx="120">
                  <c:v>81.256871210515285</c:v>
                </c:pt>
                <c:pt idx="121">
                  <c:v>81.869025816191595</c:v>
                </c:pt>
                <c:pt idx="122">
                  <c:v>84.586737761081338</c:v>
                </c:pt>
                <c:pt idx="123">
                  <c:v>90.621530039723183</c:v>
                </c:pt>
                <c:pt idx="124">
                  <c:v>103.71953964799937</c:v>
                </c:pt>
                <c:pt idx="125">
                  <c:v>110.68470834232555</c:v>
                </c:pt>
                <c:pt idx="126">
                  <c:v>114.04748799578442</c:v>
                </c:pt>
                <c:pt idx="127">
                  <c:v>114.08830142181084</c:v>
                </c:pt>
                <c:pt idx="128">
                  <c:v>114.70161052058926</c:v>
                </c:pt>
                <c:pt idx="129">
                  <c:v>115.99667209847635</c:v>
                </c:pt>
                <c:pt idx="130">
                  <c:v>117.69163555141463</c:v>
                </c:pt>
                <c:pt idx="131">
                  <c:v>117.73941071642156</c:v>
                </c:pt>
                <c:pt idx="132">
                  <c:v>118.06211648151398</c:v>
                </c:pt>
                <c:pt idx="133">
                  <c:v>118.24809927278095</c:v>
                </c:pt>
                <c:pt idx="134">
                  <c:v>117.88617436618175</c:v>
                </c:pt>
                <c:pt idx="135">
                  <c:v>117.55871380051798</c:v>
                </c:pt>
                <c:pt idx="136">
                  <c:v>116.76591623006905</c:v>
                </c:pt>
                <c:pt idx="137">
                  <c:v>116.31333098815246</c:v>
                </c:pt>
                <c:pt idx="138">
                  <c:v>115.08891372523983</c:v>
                </c:pt>
                <c:pt idx="139">
                  <c:v>113.427159837506</c:v>
                </c:pt>
                <c:pt idx="140">
                  <c:v>112.65026079820309</c:v>
                </c:pt>
                <c:pt idx="141">
                  <c:v>111.97503405650903</c:v>
                </c:pt>
                <c:pt idx="142">
                  <c:v>111.38514202191821</c:v>
                </c:pt>
                <c:pt idx="143">
                  <c:v>110.18272181744373</c:v>
                </c:pt>
                <c:pt idx="144">
                  <c:v>108.67038288118798</c:v>
                </c:pt>
                <c:pt idx="145">
                  <c:v>106.78310704611586</c:v>
                </c:pt>
                <c:pt idx="146">
                  <c:v>105.38125701071573</c:v>
                </c:pt>
                <c:pt idx="147">
                  <c:v>104.51826266113051</c:v>
                </c:pt>
                <c:pt idx="148">
                  <c:v>104.18083427969744</c:v>
                </c:pt>
                <c:pt idx="149">
                  <c:v>103.85580839913918</c:v>
                </c:pt>
                <c:pt idx="150">
                  <c:v>104.41313457404846</c:v>
                </c:pt>
                <c:pt idx="151">
                  <c:v>104.39119751827306</c:v>
                </c:pt>
                <c:pt idx="152">
                  <c:v>103.41855829632124</c:v>
                </c:pt>
                <c:pt idx="153">
                  <c:v>101.96448618978022</c:v>
                </c:pt>
                <c:pt idx="154">
                  <c:v>100.905821726795</c:v>
                </c:pt>
                <c:pt idx="155">
                  <c:v>100.22313922858035</c:v>
                </c:pt>
                <c:pt idx="156">
                  <c:v>99.279500387554762</c:v>
                </c:pt>
                <c:pt idx="157">
                  <c:v>98.114491709740307</c:v>
                </c:pt>
                <c:pt idx="158">
                  <c:v>98.084827817750565</c:v>
                </c:pt>
                <c:pt idx="159">
                  <c:v>97.922776264205055</c:v>
                </c:pt>
                <c:pt idx="160">
                  <c:v>97.443558876040754</c:v>
                </c:pt>
                <c:pt idx="161">
                  <c:v>96.437635890265057</c:v>
                </c:pt>
                <c:pt idx="162">
                  <c:v>95.020163098302689</c:v>
                </c:pt>
                <c:pt idx="163">
                  <c:v>94.801593959910463</c:v>
                </c:pt>
                <c:pt idx="164">
                  <c:v>94.242560714796042</c:v>
                </c:pt>
                <c:pt idx="165">
                  <c:v>94.12853363334952</c:v>
                </c:pt>
                <c:pt idx="166">
                  <c:v>94.02530937707246</c:v>
                </c:pt>
                <c:pt idx="167">
                  <c:v>94.065040647812026</c:v>
                </c:pt>
                <c:pt idx="168">
                  <c:v>93.980476531993929</c:v>
                </c:pt>
                <c:pt idx="169">
                  <c:v>94.743587633825001</c:v>
                </c:pt>
                <c:pt idx="170">
                  <c:v>94.563383357040152</c:v>
                </c:pt>
                <c:pt idx="171">
                  <c:v>94.570809020099446</c:v>
                </c:pt>
                <c:pt idx="172">
                  <c:v>94.205504980479787</c:v>
                </c:pt>
                <c:pt idx="173">
                  <c:v>93.942750064046805</c:v>
                </c:pt>
                <c:pt idx="174">
                  <c:v>93.725440442417423</c:v>
                </c:pt>
                <c:pt idx="175">
                  <c:v>93.586883476752149</c:v>
                </c:pt>
                <c:pt idx="176">
                  <c:v>93.533651341144648</c:v>
                </c:pt>
                <c:pt idx="177">
                  <c:v>93.499940005654935</c:v>
                </c:pt>
                <c:pt idx="178">
                  <c:v>92.77804044034724</c:v>
                </c:pt>
                <c:pt idx="179">
                  <c:v>92.519510900355229</c:v>
                </c:pt>
                <c:pt idx="180">
                  <c:v>92.063472253759684</c:v>
                </c:pt>
                <c:pt idx="181">
                  <c:v>91.874366157318761</c:v>
                </c:pt>
                <c:pt idx="182">
                  <c:v>91.671110611528889</c:v>
                </c:pt>
                <c:pt idx="183">
                  <c:v>91.112107486012079</c:v>
                </c:pt>
                <c:pt idx="184">
                  <c:v>91.021338704370322</c:v>
                </c:pt>
                <c:pt idx="185">
                  <c:v>90.69594530491861</c:v>
                </c:pt>
                <c:pt idx="186">
                  <c:v>90.149573790271816</c:v>
                </c:pt>
                <c:pt idx="187">
                  <c:v>89.976634578032076</c:v>
                </c:pt>
                <c:pt idx="188">
                  <c:v>89.832428074320831</c:v>
                </c:pt>
                <c:pt idx="189">
                  <c:v>89.291265091534299</c:v>
                </c:pt>
                <c:pt idx="190">
                  <c:v>89.09008083484423</c:v>
                </c:pt>
                <c:pt idx="191">
                  <c:v>88.814022464366673</c:v>
                </c:pt>
                <c:pt idx="192">
                  <c:v>88.857675440090674</c:v>
                </c:pt>
                <c:pt idx="193">
                  <c:v>88.661644497054496</c:v>
                </c:pt>
                <c:pt idx="194">
                  <c:v>88.331409625653805</c:v>
                </c:pt>
                <c:pt idx="195">
                  <c:v>88.018691079466834</c:v>
                </c:pt>
                <c:pt idx="196">
                  <c:v>88.063398357350906</c:v>
                </c:pt>
                <c:pt idx="197">
                  <c:v>87.712078652400677</c:v>
                </c:pt>
                <c:pt idx="198">
                  <c:v>87.463035489210114</c:v>
                </c:pt>
                <c:pt idx="199">
                  <c:v>87.510211348065326</c:v>
                </c:pt>
                <c:pt idx="200">
                  <c:v>87.104839279431644</c:v>
                </c:pt>
                <c:pt idx="201">
                  <c:v>86.939028772639276</c:v>
                </c:pt>
                <c:pt idx="202">
                  <c:v>87.311002991814362</c:v>
                </c:pt>
                <c:pt idx="203">
                  <c:v>86.861359882414689</c:v>
                </c:pt>
                <c:pt idx="204">
                  <c:v>86.643506633856191</c:v>
                </c:pt>
                <c:pt idx="205">
                  <c:v>86.433531604210387</c:v>
                </c:pt>
                <c:pt idx="206">
                  <c:v>86.236340226943312</c:v>
                </c:pt>
                <c:pt idx="207">
                  <c:v>86.489551397381632</c:v>
                </c:pt>
                <c:pt idx="208">
                  <c:v>86.009076813266361</c:v>
                </c:pt>
                <c:pt idx="209">
                  <c:v>85.902560477486276</c:v>
                </c:pt>
                <c:pt idx="210">
                  <c:v>85.623309767109362</c:v>
                </c:pt>
                <c:pt idx="211">
                  <c:v>85.520006514111955</c:v>
                </c:pt>
                <c:pt idx="212">
                  <c:v>85.019912453954788</c:v>
                </c:pt>
                <c:pt idx="213">
                  <c:v>84.842650340358375</c:v>
                </c:pt>
                <c:pt idx="214">
                  <c:v>84.496259347772565</c:v>
                </c:pt>
                <c:pt idx="215">
                  <c:v>84.190891667073601</c:v>
                </c:pt>
                <c:pt idx="216">
                  <c:v>83.825759950796524</c:v>
                </c:pt>
                <c:pt idx="217">
                  <c:v>83.7709331866116</c:v>
                </c:pt>
                <c:pt idx="218">
                  <c:v>83.651794173368785</c:v>
                </c:pt>
                <c:pt idx="219">
                  <c:v>83.4958834086857</c:v>
                </c:pt>
                <c:pt idx="220">
                  <c:v>83.01031507551528</c:v>
                </c:pt>
                <c:pt idx="221">
                  <c:v>82.848469183349579</c:v>
                </c:pt>
                <c:pt idx="222">
                  <c:v>82.726586084660227</c:v>
                </c:pt>
                <c:pt idx="223">
                  <c:v>82.903384193996445</c:v>
                </c:pt>
                <c:pt idx="224">
                  <c:v>82.745533931981768</c:v>
                </c:pt>
                <c:pt idx="225">
                  <c:v>82.35820501711936</c:v>
                </c:pt>
                <c:pt idx="226">
                  <c:v>81.996474037842319</c:v>
                </c:pt>
                <c:pt idx="227">
                  <c:v>81.919447802216624</c:v>
                </c:pt>
                <c:pt idx="228">
                  <c:v>81.748349886606334</c:v>
                </c:pt>
                <c:pt idx="229">
                  <c:v>81.401599551405042</c:v>
                </c:pt>
                <c:pt idx="230">
                  <c:v>81.265282565560312</c:v>
                </c:pt>
                <c:pt idx="231">
                  <c:v>80.986546595490125</c:v>
                </c:pt>
                <c:pt idx="232">
                  <c:v>81.050246396671852</c:v>
                </c:pt>
                <c:pt idx="233">
                  <c:v>81.253900997582036</c:v>
                </c:pt>
                <c:pt idx="234">
                  <c:v>81.43673670302158</c:v>
                </c:pt>
                <c:pt idx="235">
                  <c:v>81.194784578200384</c:v>
                </c:pt>
                <c:pt idx="236">
                  <c:v>81.317933210432741</c:v>
                </c:pt>
                <c:pt idx="237">
                  <c:v>82.197654952309477</c:v>
                </c:pt>
                <c:pt idx="238">
                  <c:v>82.182889287824125</c:v>
                </c:pt>
                <c:pt idx="239">
                  <c:v>82.17128969899241</c:v>
                </c:pt>
                <c:pt idx="240">
                  <c:v>81.979977360419753</c:v>
                </c:pt>
                <c:pt idx="241">
                  <c:v>82.232630817066848</c:v>
                </c:pt>
                <c:pt idx="242">
                  <c:v>82.201908868560608</c:v>
                </c:pt>
                <c:pt idx="243">
                  <c:v>82.281453611560835</c:v>
                </c:pt>
                <c:pt idx="244">
                  <c:v>82.067899641864727</c:v>
                </c:pt>
                <c:pt idx="245">
                  <c:v>82.287154745419855</c:v>
                </c:pt>
                <c:pt idx="246">
                  <c:v>82.446982812448738</c:v>
                </c:pt>
                <c:pt idx="247">
                  <c:v>82.425382430893507</c:v>
                </c:pt>
                <c:pt idx="248">
                  <c:v>82.306120016969857</c:v>
                </c:pt>
                <c:pt idx="249">
                  <c:v>82.67661530129611</c:v>
                </c:pt>
                <c:pt idx="250">
                  <c:v>82.796254260395969</c:v>
                </c:pt>
                <c:pt idx="251">
                  <c:v>82.860227348439636</c:v>
                </c:pt>
                <c:pt idx="252">
                  <c:v>82.900746707600405</c:v>
                </c:pt>
                <c:pt idx="253">
                  <c:v>82.951507438957293</c:v>
                </c:pt>
                <c:pt idx="254">
                  <c:v>83.053875506574428</c:v>
                </c:pt>
                <c:pt idx="255">
                  <c:v>83.251897416619812</c:v>
                </c:pt>
                <c:pt idx="256">
                  <c:v>83.61073819733042</c:v>
                </c:pt>
                <c:pt idx="257">
                  <c:v>83.611394354460643</c:v>
                </c:pt>
                <c:pt idx="258">
                  <c:v>84.038090148566198</c:v>
                </c:pt>
                <c:pt idx="259">
                  <c:v>84.32097884075867</c:v>
                </c:pt>
                <c:pt idx="260">
                  <c:v>84.807241425414503</c:v>
                </c:pt>
                <c:pt idx="261">
                  <c:v>84.893882914796706</c:v>
                </c:pt>
                <c:pt idx="262">
                  <c:v>85.264871628528567</c:v>
                </c:pt>
                <c:pt idx="263">
                  <c:v>85.285929135789942</c:v>
                </c:pt>
                <c:pt idx="264">
                  <c:v>85.426723397682338</c:v>
                </c:pt>
                <c:pt idx="265">
                  <c:v>85.784261345740305</c:v>
                </c:pt>
                <c:pt idx="266">
                  <c:v>86.224856857406706</c:v>
                </c:pt>
                <c:pt idx="267">
                  <c:v>86.629618083956444</c:v>
                </c:pt>
                <c:pt idx="268">
                  <c:v>86.704709966640479</c:v>
                </c:pt>
                <c:pt idx="269">
                  <c:v>86.4860665902699</c:v>
                </c:pt>
                <c:pt idx="270">
                  <c:v>86.089643131137962</c:v>
                </c:pt>
                <c:pt idx="271">
                  <c:v>86.327748325555888</c:v>
                </c:pt>
                <c:pt idx="272">
                  <c:v>86.161424198279505</c:v>
                </c:pt>
                <c:pt idx="273">
                  <c:v>86.11078532424041</c:v>
                </c:pt>
                <c:pt idx="274">
                  <c:v>85.720358922742747</c:v>
                </c:pt>
                <c:pt idx="275">
                  <c:v>85.527765619941604</c:v>
                </c:pt>
                <c:pt idx="276">
                  <c:v>85.377853830674397</c:v>
                </c:pt>
                <c:pt idx="277">
                  <c:v>85.09629987217329</c:v>
                </c:pt>
                <c:pt idx="278">
                  <c:v>85.306758359977081</c:v>
                </c:pt>
                <c:pt idx="279">
                  <c:v>85.012982145106534</c:v>
                </c:pt>
                <c:pt idx="280">
                  <c:v>84.838493192428899</c:v>
                </c:pt>
                <c:pt idx="281">
                  <c:v>84.591628208146574</c:v>
                </c:pt>
                <c:pt idx="282">
                  <c:v>84.554673095885107</c:v>
                </c:pt>
                <c:pt idx="283">
                  <c:v>84.439335489841568</c:v>
                </c:pt>
                <c:pt idx="284">
                  <c:v>84.379682488183533</c:v>
                </c:pt>
                <c:pt idx="285">
                  <c:v>83.858167655081488</c:v>
                </c:pt>
                <c:pt idx="286">
                  <c:v>83.634135810457778</c:v>
                </c:pt>
                <c:pt idx="287">
                  <c:v>83.516795571573525</c:v>
                </c:pt>
                <c:pt idx="288">
                  <c:v>83.494920965535371</c:v>
                </c:pt>
                <c:pt idx="289">
                  <c:v>83.36550892419956</c:v>
                </c:pt>
                <c:pt idx="290">
                  <c:v>83.556323323439941</c:v>
                </c:pt>
                <c:pt idx="291">
                  <c:v>83.602753290514968</c:v>
                </c:pt>
                <c:pt idx="292">
                  <c:v>83.605175726626555</c:v>
                </c:pt>
                <c:pt idx="293">
                  <c:v>83.375151348537059</c:v>
                </c:pt>
                <c:pt idx="294">
                  <c:v>84.416837604475333</c:v>
                </c:pt>
                <c:pt idx="295">
                  <c:v>85.446228275601499</c:v>
                </c:pt>
                <c:pt idx="296">
                  <c:v>84.744182212206525</c:v>
                </c:pt>
                <c:pt idx="297">
                  <c:v>84.730509391329704</c:v>
                </c:pt>
                <c:pt idx="298">
                  <c:v>84.641990907876846</c:v>
                </c:pt>
                <c:pt idx="299">
                  <c:v>84.263721144641977</c:v>
                </c:pt>
                <c:pt idx="300">
                  <c:v>84.469972043316758</c:v>
                </c:pt>
                <c:pt idx="301">
                  <c:v>84.543074598284534</c:v>
                </c:pt>
                <c:pt idx="302">
                  <c:v>84.135156795924999</c:v>
                </c:pt>
                <c:pt idx="303">
                  <c:v>83.729890483877142</c:v>
                </c:pt>
                <c:pt idx="304">
                  <c:v>83.327796530534343</c:v>
                </c:pt>
                <c:pt idx="305">
                  <c:v>82.795788513460494</c:v>
                </c:pt>
                <c:pt idx="306">
                  <c:v>82.245773463897905</c:v>
                </c:pt>
                <c:pt idx="307">
                  <c:v>81.673272951915806</c:v>
                </c:pt>
                <c:pt idx="308">
                  <c:v>81.715194487339659</c:v>
                </c:pt>
                <c:pt idx="309">
                  <c:v>81.70053822290663</c:v>
                </c:pt>
                <c:pt idx="310">
                  <c:v>81.736153356657056</c:v>
                </c:pt>
                <c:pt idx="311">
                  <c:v>81.914959453773591</c:v>
                </c:pt>
                <c:pt idx="312">
                  <c:v>81.629704753940175</c:v>
                </c:pt>
                <c:pt idx="313">
                  <c:v>81.534839383118623</c:v>
                </c:pt>
                <c:pt idx="314">
                  <c:v>81.302865199151327</c:v>
                </c:pt>
                <c:pt idx="315">
                  <c:v>81.053190345998544</c:v>
                </c:pt>
                <c:pt idx="316">
                  <c:v>80.772612137546005</c:v>
                </c:pt>
                <c:pt idx="317">
                  <c:v>80.499748662493175</c:v>
                </c:pt>
                <c:pt idx="318">
                  <c:v>80.357069694934552</c:v>
                </c:pt>
                <c:pt idx="319">
                  <c:v>79.68152880593459</c:v>
                </c:pt>
                <c:pt idx="320">
                  <c:v>79.304537903711577</c:v>
                </c:pt>
                <c:pt idx="321">
                  <c:v>79.035644789225458</c:v>
                </c:pt>
                <c:pt idx="322">
                  <c:v>78.499365055575865</c:v>
                </c:pt>
                <c:pt idx="323">
                  <c:v>78.13094931301373</c:v>
                </c:pt>
                <c:pt idx="324">
                  <c:v>77.698056915896188</c:v>
                </c:pt>
                <c:pt idx="325">
                  <c:v>77.270769547560974</c:v>
                </c:pt>
                <c:pt idx="326">
                  <c:v>77.081746563301834</c:v>
                </c:pt>
                <c:pt idx="327">
                  <c:v>76.676715876913249</c:v>
                </c:pt>
                <c:pt idx="328">
                  <c:v>76.151959859155085</c:v>
                </c:pt>
                <c:pt idx="329">
                  <c:v>76.060449896272758</c:v>
                </c:pt>
                <c:pt idx="330">
                  <c:v>75.686738351198997</c:v>
                </c:pt>
                <c:pt idx="331">
                  <c:v>75.204351156952029</c:v>
                </c:pt>
                <c:pt idx="332">
                  <c:v>75.124389129679571</c:v>
                </c:pt>
                <c:pt idx="333">
                  <c:v>74.706260898634838</c:v>
                </c:pt>
                <c:pt idx="334">
                  <c:v>74.490413261773284</c:v>
                </c:pt>
                <c:pt idx="335">
                  <c:v>74.372791052479656</c:v>
                </c:pt>
                <c:pt idx="336">
                  <c:v>74.339433582167118</c:v>
                </c:pt>
                <c:pt idx="337">
                  <c:v>74.22593475298676</c:v>
                </c:pt>
                <c:pt idx="338">
                  <c:v>73.855516521921885</c:v>
                </c:pt>
                <c:pt idx="339">
                  <c:v>73.844814734197314</c:v>
                </c:pt>
                <c:pt idx="340">
                  <c:v>73.762346596365632</c:v>
                </c:pt>
                <c:pt idx="341">
                  <c:v>73.667133923625528</c:v>
                </c:pt>
                <c:pt idx="342">
                  <c:v>73.604882734830838</c:v>
                </c:pt>
                <c:pt idx="343">
                  <c:v>73.114756681939312</c:v>
                </c:pt>
                <c:pt idx="344">
                  <c:v>72.911896530666112</c:v>
                </c:pt>
                <c:pt idx="345">
                  <c:v>72.622721687800464</c:v>
                </c:pt>
                <c:pt idx="346">
                  <c:v>72.938090121985439</c:v>
                </c:pt>
                <c:pt idx="347">
                  <c:v>72.881947755696842</c:v>
                </c:pt>
                <c:pt idx="348">
                  <c:v>72.543462480633622</c:v>
                </c:pt>
                <c:pt idx="349">
                  <c:v>72.32193747142145</c:v>
                </c:pt>
                <c:pt idx="350">
                  <c:v>72.522369034083539</c:v>
                </c:pt>
                <c:pt idx="351">
                  <c:v>72.329173305550952</c:v>
                </c:pt>
                <c:pt idx="352">
                  <c:v>72.308971582311386</c:v>
                </c:pt>
                <c:pt idx="353">
                  <c:v>72.072503637525543</c:v>
                </c:pt>
                <c:pt idx="354">
                  <c:v>72.040789457355174</c:v>
                </c:pt>
                <c:pt idx="355">
                  <c:v>71.512153308527843</c:v>
                </c:pt>
                <c:pt idx="356">
                  <c:v>71.452468189450229</c:v>
                </c:pt>
                <c:pt idx="357">
                  <c:v>71.30007287055453</c:v>
                </c:pt>
                <c:pt idx="358">
                  <c:v>71.559217317277785</c:v>
                </c:pt>
                <c:pt idx="359">
                  <c:v>71.197729106259203</c:v>
                </c:pt>
                <c:pt idx="360">
                  <c:v>71.087011618132152</c:v>
                </c:pt>
                <c:pt idx="361">
                  <c:v>71.083686539573421</c:v>
                </c:pt>
                <c:pt idx="362">
                  <c:v>71.101291173420378</c:v>
                </c:pt>
                <c:pt idx="363">
                  <c:v>70.901746023360815</c:v>
                </c:pt>
                <c:pt idx="364">
                  <c:v>70.808079205406315</c:v>
                </c:pt>
                <c:pt idx="365">
                  <c:v>70.955375590762088</c:v>
                </c:pt>
                <c:pt idx="366">
                  <c:v>70.818165743185645</c:v>
                </c:pt>
                <c:pt idx="367">
                  <c:v>70.624454875641931</c:v>
                </c:pt>
                <c:pt idx="368">
                  <c:v>70.378160566823894</c:v>
                </c:pt>
                <c:pt idx="369">
                  <c:v>70.070721370475923</c:v>
                </c:pt>
                <c:pt idx="370">
                  <c:v>69.820999263181591</c:v>
                </c:pt>
                <c:pt idx="371">
                  <c:v>69.731598352744626</c:v>
                </c:pt>
                <c:pt idx="372">
                  <c:v>69.84069901780984</c:v>
                </c:pt>
                <c:pt idx="373">
                  <c:v>69.708122739608143</c:v>
                </c:pt>
                <c:pt idx="374">
                  <c:v>69.821712501297299</c:v>
                </c:pt>
                <c:pt idx="375">
                  <c:v>69.830355299125969</c:v>
                </c:pt>
                <c:pt idx="376">
                  <c:v>70.078699998890926</c:v>
                </c:pt>
                <c:pt idx="377">
                  <c:v>70.129962959875883</c:v>
                </c:pt>
                <c:pt idx="378">
                  <c:v>70.437169058167513</c:v>
                </c:pt>
                <c:pt idx="379">
                  <c:v>70.589796077110933</c:v>
                </c:pt>
                <c:pt idx="380">
                  <c:v>70.514719816767254</c:v>
                </c:pt>
                <c:pt idx="381">
                  <c:v>70.631793657811812</c:v>
                </c:pt>
                <c:pt idx="382">
                  <c:v>71.053829238314989</c:v>
                </c:pt>
                <c:pt idx="383">
                  <c:v>71.314886173368663</c:v>
                </c:pt>
                <c:pt idx="384">
                  <c:v>71.654504495272477</c:v>
                </c:pt>
                <c:pt idx="385">
                  <c:v>72.086617757027838</c:v>
                </c:pt>
                <c:pt idx="386">
                  <c:v>72.497428938670751</c:v>
                </c:pt>
                <c:pt idx="387">
                  <c:v>73.863414579879844</c:v>
                </c:pt>
                <c:pt idx="388">
                  <c:v>74.544109813209445</c:v>
                </c:pt>
                <c:pt idx="389">
                  <c:v>75.34760605425538</c:v>
                </c:pt>
                <c:pt idx="390">
                  <c:v>76.476869426990703</c:v>
                </c:pt>
                <c:pt idx="391">
                  <c:v>77.482200856625198</c:v>
                </c:pt>
                <c:pt idx="392">
                  <c:v>78.68083106963158</c:v>
                </c:pt>
                <c:pt idx="393">
                  <c:v>79.46021687382931</c:v>
                </c:pt>
                <c:pt idx="394">
                  <c:v>80.271950147669116</c:v>
                </c:pt>
                <c:pt idx="395">
                  <c:v>80.596292164075081</c:v>
                </c:pt>
                <c:pt idx="396">
                  <c:v>81.236873444670394</c:v>
                </c:pt>
                <c:pt idx="397">
                  <c:v>82.004497307962197</c:v>
                </c:pt>
                <c:pt idx="398">
                  <c:v>82.651362271051838</c:v>
                </c:pt>
                <c:pt idx="399">
                  <c:v>83.443275106674193</c:v>
                </c:pt>
                <c:pt idx="400">
                  <c:v>84.508046921547248</c:v>
                </c:pt>
                <c:pt idx="401">
                  <c:v>85.366934370053968</c:v>
                </c:pt>
                <c:pt idx="402">
                  <c:v>87.134918137736307</c:v>
                </c:pt>
                <c:pt idx="403">
                  <c:v>89.661460723286268</c:v>
                </c:pt>
                <c:pt idx="404">
                  <c:v>92.25360380989801</c:v>
                </c:pt>
                <c:pt idx="405">
                  <c:v>94.204220361609742</c:v>
                </c:pt>
                <c:pt idx="406">
                  <c:v>98.462516314610383</c:v>
                </c:pt>
                <c:pt idx="407">
                  <c:v>102.09470112416116</c:v>
                </c:pt>
                <c:pt idx="408">
                  <c:v>105.1778004267822</c:v>
                </c:pt>
                <c:pt idx="409">
                  <c:v>107.57020342184317</c:v>
                </c:pt>
                <c:pt idx="410">
                  <c:v>107.81633742871935</c:v>
                </c:pt>
                <c:pt idx="411">
                  <c:v>108.09246067343014</c:v>
                </c:pt>
                <c:pt idx="412">
                  <c:v>108.70149031874834</c:v>
                </c:pt>
                <c:pt idx="413">
                  <c:v>108.72348789334958</c:v>
                </c:pt>
                <c:pt idx="414">
                  <c:v>108.52102337646481</c:v>
                </c:pt>
                <c:pt idx="415">
                  <c:v>108.48972634746855</c:v>
                </c:pt>
                <c:pt idx="416">
                  <c:v>108.60405901823823</c:v>
                </c:pt>
                <c:pt idx="417">
                  <c:v>108.92991046575571</c:v>
                </c:pt>
                <c:pt idx="418">
                  <c:v>108.35456871915737</c:v>
                </c:pt>
                <c:pt idx="419">
                  <c:v>108.95951324507912</c:v>
                </c:pt>
                <c:pt idx="420">
                  <c:v>108.79675377319214</c:v>
                </c:pt>
                <c:pt idx="421">
                  <c:v>108.91258393117289</c:v>
                </c:pt>
                <c:pt idx="422">
                  <c:v>108.75547636250027</c:v>
                </c:pt>
                <c:pt idx="423">
                  <c:v>109.10960351277456</c:v>
                </c:pt>
                <c:pt idx="424">
                  <c:v>108.64356153751382</c:v>
                </c:pt>
                <c:pt idx="425">
                  <c:v>109.35375315815941</c:v>
                </c:pt>
                <c:pt idx="426">
                  <c:v>110.28134074850331</c:v>
                </c:pt>
                <c:pt idx="427">
                  <c:v>112.17612277755308</c:v>
                </c:pt>
                <c:pt idx="428">
                  <c:v>116.30329195827586</c:v>
                </c:pt>
                <c:pt idx="429">
                  <c:v>119.63844187321851</c:v>
                </c:pt>
                <c:pt idx="430">
                  <c:v>123.50150009738761</c:v>
                </c:pt>
                <c:pt idx="431">
                  <c:v>127.29825544441314</c:v>
                </c:pt>
                <c:pt idx="432">
                  <c:v>130.96257702198798</c:v>
                </c:pt>
                <c:pt idx="433">
                  <c:v>134.75121028476505</c:v>
                </c:pt>
                <c:pt idx="434">
                  <c:v>136.86426618728245</c:v>
                </c:pt>
                <c:pt idx="435">
                  <c:v>137.90000794550218</c:v>
                </c:pt>
                <c:pt idx="436">
                  <c:v>137.76870736329781</c:v>
                </c:pt>
                <c:pt idx="437">
                  <c:v>139.22497537707983</c:v>
                </c:pt>
                <c:pt idx="438">
                  <c:v>140.30840477091328</c:v>
                </c:pt>
                <c:pt idx="439">
                  <c:v>140.6736972050517</c:v>
                </c:pt>
                <c:pt idx="440">
                  <c:v>140.77444654266776</c:v>
                </c:pt>
                <c:pt idx="441">
                  <c:v>140.84254108721402</c:v>
                </c:pt>
                <c:pt idx="442">
                  <c:v>140.03344886297617</c:v>
                </c:pt>
                <c:pt idx="443">
                  <c:v>138.96602113835456</c:v>
                </c:pt>
                <c:pt idx="444">
                  <c:v>138.09997471154355</c:v>
                </c:pt>
                <c:pt idx="445">
                  <c:v>137.71793200239031</c:v>
                </c:pt>
                <c:pt idx="446">
                  <c:v>137.84321519380367</c:v>
                </c:pt>
                <c:pt idx="447">
                  <c:v>137.54197283761971</c:v>
                </c:pt>
                <c:pt idx="448">
                  <c:v>137.1319083624029</c:v>
                </c:pt>
                <c:pt idx="449">
                  <c:v>136.70390314203374</c:v>
                </c:pt>
                <c:pt idx="450">
                  <c:v>136.57878143138109</c:v>
                </c:pt>
                <c:pt idx="451">
                  <c:v>136.12525430324916</c:v>
                </c:pt>
                <c:pt idx="452">
                  <c:v>135.636473757609</c:v>
                </c:pt>
                <c:pt idx="453">
                  <c:v>135.15570144386058</c:v>
                </c:pt>
                <c:pt idx="454">
                  <c:v>134.97196278482829</c:v>
                </c:pt>
                <c:pt idx="455">
                  <c:v>135.13759941051222</c:v>
                </c:pt>
                <c:pt idx="456">
                  <c:v>134.57827760571237</c:v>
                </c:pt>
                <c:pt idx="457">
                  <c:v>133.99332752788933</c:v>
                </c:pt>
                <c:pt idx="458">
                  <c:v>132.86604901151591</c:v>
                </c:pt>
                <c:pt idx="459">
                  <c:v>131.83753315250635</c:v>
                </c:pt>
                <c:pt idx="460">
                  <c:v>131.30196914126265</c:v>
                </c:pt>
                <c:pt idx="461">
                  <c:v>131.4001260815761</c:v>
                </c:pt>
                <c:pt idx="462">
                  <c:v>130.86025442683146</c:v>
                </c:pt>
                <c:pt idx="463">
                  <c:v>130.13613228708039</c:v>
                </c:pt>
                <c:pt idx="464">
                  <c:v>129.87406483967661</c:v>
                </c:pt>
                <c:pt idx="465">
                  <c:v>129.95931896838266</c:v>
                </c:pt>
                <c:pt idx="466">
                  <c:v>130.42162802827877</c:v>
                </c:pt>
                <c:pt idx="467">
                  <c:v>130.20014351356065</c:v>
                </c:pt>
                <c:pt idx="468">
                  <c:v>130.15893483645033</c:v>
                </c:pt>
                <c:pt idx="469">
                  <c:v>130.15416927497427</c:v>
                </c:pt>
                <c:pt idx="470">
                  <c:v>130.4217351849228</c:v>
                </c:pt>
                <c:pt idx="471">
                  <c:v>130.54081117310909</c:v>
                </c:pt>
                <c:pt idx="472">
                  <c:v>130.77236545349427</c:v>
                </c:pt>
                <c:pt idx="473">
                  <c:v>130.15067964660693</c:v>
                </c:pt>
                <c:pt idx="474">
                  <c:v>129.66044225986019</c:v>
                </c:pt>
                <c:pt idx="475">
                  <c:v>129.39575970829466</c:v>
                </c:pt>
                <c:pt idx="476">
                  <c:v>128.56297923901244</c:v>
                </c:pt>
                <c:pt idx="477">
                  <c:v>127.92191022041912</c:v>
                </c:pt>
                <c:pt idx="478">
                  <c:v>127.94136116639751</c:v>
                </c:pt>
                <c:pt idx="479">
                  <c:v>128.52387526649056</c:v>
                </c:pt>
                <c:pt idx="480">
                  <c:v>127.9737145063591</c:v>
                </c:pt>
                <c:pt idx="481">
                  <c:v>128.34720461961126</c:v>
                </c:pt>
                <c:pt idx="482">
                  <c:v>128.52668833829063</c:v>
                </c:pt>
                <c:pt idx="483">
                  <c:v>128.65088233503369</c:v>
                </c:pt>
                <c:pt idx="484">
                  <c:v>128.93579127532843</c:v>
                </c:pt>
                <c:pt idx="485">
                  <c:v>129.10676740169882</c:v>
                </c:pt>
                <c:pt idx="486">
                  <c:v>130.22889648292212</c:v>
                </c:pt>
                <c:pt idx="487">
                  <c:v>130.60584011346558</c:v>
                </c:pt>
                <c:pt idx="488">
                  <c:v>130.48763253321374</c:v>
                </c:pt>
                <c:pt idx="489">
                  <c:v>130.44988430414293</c:v>
                </c:pt>
                <c:pt idx="490">
                  <c:v>130.03456515065409</c:v>
                </c:pt>
                <c:pt idx="491">
                  <c:v>129.72905010974904</c:v>
                </c:pt>
                <c:pt idx="492">
                  <c:v>129.81860396113615</c:v>
                </c:pt>
                <c:pt idx="493">
                  <c:v>129.49250647522084</c:v>
                </c:pt>
                <c:pt idx="494">
                  <c:v>129.18731357232645</c:v>
                </c:pt>
                <c:pt idx="495">
                  <c:v>129.09849590862322</c:v>
                </c:pt>
                <c:pt idx="496">
                  <c:v>129.31821372716138</c:v>
                </c:pt>
                <c:pt idx="497">
                  <c:v>129.20615475894621</c:v>
                </c:pt>
                <c:pt idx="498">
                  <c:v>129.51792439971175</c:v>
                </c:pt>
                <c:pt idx="499">
                  <c:v>128.67452012374287</c:v>
                </c:pt>
                <c:pt idx="500">
                  <c:v>127.59716561481814</c:v>
                </c:pt>
                <c:pt idx="501">
                  <c:v>127.64972395508819</c:v>
                </c:pt>
                <c:pt idx="502">
                  <c:v>127.39947093002731</c:v>
                </c:pt>
                <c:pt idx="503">
                  <c:v>126.37755110583966</c:v>
                </c:pt>
                <c:pt idx="504">
                  <c:v>125.72906104498931</c:v>
                </c:pt>
                <c:pt idx="505">
                  <c:v>124.93137024003849</c:v>
                </c:pt>
                <c:pt idx="506">
                  <c:v>124.26491704531999</c:v>
                </c:pt>
                <c:pt idx="507">
                  <c:v>123.5695890661506</c:v>
                </c:pt>
                <c:pt idx="508">
                  <c:v>123.2100377042355</c:v>
                </c:pt>
                <c:pt idx="509">
                  <c:v>122.93999792891094</c:v>
                </c:pt>
                <c:pt idx="510">
                  <c:v>122.24889010516199</c:v>
                </c:pt>
                <c:pt idx="511">
                  <c:v>122.32382522781525</c:v>
                </c:pt>
                <c:pt idx="512">
                  <c:v>121.83153602975321</c:v>
                </c:pt>
                <c:pt idx="513">
                  <c:v>121.42998559747141</c:v>
                </c:pt>
                <c:pt idx="514">
                  <c:v>120.2437264171779</c:v>
                </c:pt>
                <c:pt idx="515">
                  <c:v>119.27775281125841</c:v>
                </c:pt>
                <c:pt idx="516">
                  <c:v>118.88130142867089</c:v>
                </c:pt>
                <c:pt idx="517">
                  <c:v>118.57496935191031</c:v>
                </c:pt>
                <c:pt idx="518">
                  <c:v>118.26825600716631</c:v>
                </c:pt>
                <c:pt idx="519">
                  <c:v>118.8004776254116</c:v>
                </c:pt>
                <c:pt idx="520">
                  <c:v>118.83809178222909</c:v>
                </c:pt>
                <c:pt idx="521">
                  <c:v>118.88882328101781</c:v>
                </c:pt>
                <c:pt idx="522">
                  <c:v>118.74684690639293</c:v>
                </c:pt>
                <c:pt idx="523">
                  <c:v>118.66667086207013</c:v>
                </c:pt>
                <c:pt idx="524">
                  <c:v>118.72309955491016</c:v>
                </c:pt>
                <c:pt idx="525">
                  <c:v>118.6700687335598</c:v>
                </c:pt>
                <c:pt idx="526">
                  <c:v>118.41275498610337</c:v>
                </c:pt>
                <c:pt idx="527">
                  <c:v>118.42230904796445</c:v>
                </c:pt>
                <c:pt idx="528">
                  <c:v>118.64539462501396</c:v>
                </c:pt>
                <c:pt idx="529">
                  <c:v>118.83311648216949</c:v>
                </c:pt>
                <c:pt idx="530">
                  <c:v>118.66228367942642</c:v>
                </c:pt>
                <c:pt idx="531">
                  <c:v>118.72934254838083</c:v>
                </c:pt>
                <c:pt idx="532">
                  <c:v>118.65051040317638</c:v>
                </c:pt>
                <c:pt idx="533">
                  <c:v>119.1042367289905</c:v>
                </c:pt>
                <c:pt idx="534">
                  <c:v>119.49821468559188</c:v>
                </c:pt>
                <c:pt idx="535">
                  <c:v>120.00067553497747</c:v>
                </c:pt>
                <c:pt idx="536">
                  <c:v>120.29776261453159</c:v>
                </c:pt>
                <c:pt idx="537">
                  <c:v>120.83240991681163</c:v>
                </c:pt>
                <c:pt idx="538">
                  <c:v>121.01312735687706</c:v>
                </c:pt>
                <c:pt idx="539">
                  <c:v>121.37586445696478</c:v>
                </c:pt>
                <c:pt idx="540">
                  <c:v>122.42557563369166</c:v>
                </c:pt>
                <c:pt idx="541">
                  <c:v>123.43598364868573</c:v>
                </c:pt>
                <c:pt idx="542">
                  <c:v>124.37456748186271</c:v>
                </c:pt>
                <c:pt idx="543">
                  <c:v>125.41389758814103</c:v>
                </c:pt>
                <c:pt idx="544">
                  <c:v>126.35201943544573</c:v>
                </c:pt>
                <c:pt idx="545">
                  <c:v>127.43816677945837</c:v>
                </c:pt>
                <c:pt idx="546">
                  <c:v>127.96535568958106</c:v>
                </c:pt>
                <c:pt idx="547">
                  <c:v>129.08432098818756</c:v>
                </c:pt>
                <c:pt idx="548">
                  <c:v>130.00281765409636</c:v>
                </c:pt>
                <c:pt idx="549">
                  <c:v>130.99896144948252</c:v>
                </c:pt>
                <c:pt idx="550">
                  <c:v>132.57030100077876</c:v>
                </c:pt>
                <c:pt idx="551">
                  <c:v>134.02192305984732</c:v>
                </c:pt>
                <c:pt idx="552">
                  <c:v>135.84903522145891</c:v>
                </c:pt>
                <c:pt idx="553">
                  <c:v>137.54298624722492</c:v>
                </c:pt>
                <c:pt idx="554">
                  <c:v>139.2883752273741</c:v>
                </c:pt>
                <c:pt idx="555">
                  <c:v>140.60679187185454</c:v>
                </c:pt>
                <c:pt idx="556">
                  <c:v>143.06026954486398</c:v>
                </c:pt>
                <c:pt idx="557">
                  <c:v>147.3895328736138</c:v>
                </c:pt>
                <c:pt idx="558">
                  <c:v>149.76581118407984</c:v>
                </c:pt>
                <c:pt idx="559">
                  <c:v>151.54103219791301</c:v>
                </c:pt>
                <c:pt idx="560">
                  <c:v>151.25889860560287</c:v>
                </c:pt>
                <c:pt idx="561">
                  <c:v>151.18014684273948</c:v>
                </c:pt>
                <c:pt idx="562">
                  <c:v>150.6911567187249</c:v>
                </c:pt>
                <c:pt idx="563">
                  <c:v>150.73075518661435</c:v>
                </c:pt>
                <c:pt idx="564">
                  <c:v>151.08428866022342</c:v>
                </c:pt>
                <c:pt idx="565">
                  <c:v>152.05655744080693</c:v>
                </c:pt>
                <c:pt idx="566">
                  <c:v>154.63173982802462</c:v>
                </c:pt>
                <c:pt idx="567">
                  <c:v>155.37151055231533</c:v>
                </c:pt>
                <c:pt idx="568">
                  <c:v>156.0992520226863</c:v>
                </c:pt>
                <c:pt idx="569">
                  <c:v>156.63870187880721</c:v>
                </c:pt>
                <c:pt idx="570">
                  <c:v>157.62743635105434</c:v>
                </c:pt>
                <c:pt idx="571">
                  <c:v>158.20703023851993</c:v>
                </c:pt>
                <c:pt idx="572">
                  <c:v>158.80409082617871</c:v>
                </c:pt>
                <c:pt idx="573">
                  <c:v>159.19287929554116</c:v>
                </c:pt>
                <c:pt idx="574">
                  <c:v>158.09963983796709</c:v>
                </c:pt>
                <c:pt idx="575">
                  <c:v>157.9698553630358</c:v>
                </c:pt>
                <c:pt idx="576">
                  <c:v>157.45465925122403</c:v>
                </c:pt>
                <c:pt idx="577">
                  <c:v>157.13809009400785</c:v>
                </c:pt>
                <c:pt idx="578">
                  <c:v>156.66491351148721</c:v>
                </c:pt>
                <c:pt idx="579">
                  <c:v>155.8603783027848</c:v>
                </c:pt>
                <c:pt idx="580">
                  <c:v>156.10405134717209</c:v>
                </c:pt>
                <c:pt idx="581">
                  <c:v>156.08699989735356</c:v>
                </c:pt>
                <c:pt idx="582">
                  <c:v>156.2650203714154</c:v>
                </c:pt>
                <c:pt idx="583">
                  <c:v>155.63331464298102</c:v>
                </c:pt>
                <c:pt idx="584">
                  <c:v>155.12282840973398</c:v>
                </c:pt>
                <c:pt idx="585">
                  <c:v>154.78762618274277</c:v>
                </c:pt>
                <c:pt idx="586">
                  <c:v>154.81138128542861</c:v>
                </c:pt>
                <c:pt idx="587">
                  <c:v>155.33912816822786</c:v>
                </c:pt>
                <c:pt idx="588">
                  <c:v>155.06092117406359</c:v>
                </c:pt>
                <c:pt idx="589">
                  <c:v>153.73141205607567</c:v>
                </c:pt>
                <c:pt idx="590">
                  <c:v>152.61864795510536</c:v>
                </c:pt>
                <c:pt idx="591">
                  <c:v>152.39428240142848</c:v>
                </c:pt>
                <c:pt idx="592">
                  <c:v>152.03437768372129</c:v>
                </c:pt>
                <c:pt idx="593">
                  <c:v>151.79596045802779</c:v>
                </c:pt>
                <c:pt idx="594">
                  <c:v>150.98344324583974</c:v>
                </c:pt>
                <c:pt idx="595">
                  <c:v>150.91283885204189</c:v>
                </c:pt>
                <c:pt idx="596">
                  <c:v>151.3005850025329</c:v>
                </c:pt>
                <c:pt idx="597">
                  <c:v>150.66472815528172</c:v>
                </c:pt>
                <c:pt idx="598">
                  <c:v>150.56099542763044</c:v>
                </c:pt>
                <c:pt idx="599">
                  <c:v>150.98478509341874</c:v>
                </c:pt>
                <c:pt idx="600">
                  <c:v>150.68936592833563</c:v>
                </c:pt>
                <c:pt idx="601">
                  <c:v>150.49647202741292</c:v>
                </c:pt>
                <c:pt idx="602">
                  <c:v>150.34635112694178</c:v>
                </c:pt>
                <c:pt idx="603">
                  <c:v>150.24988655270153</c:v>
                </c:pt>
                <c:pt idx="604">
                  <c:v>149.70873905218045</c:v>
                </c:pt>
                <c:pt idx="605">
                  <c:v>148.92928758518133</c:v>
                </c:pt>
                <c:pt idx="606">
                  <c:v>148.64200875312173</c:v>
                </c:pt>
                <c:pt idx="607">
                  <c:v>147.66138825590582</c:v>
                </c:pt>
                <c:pt idx="608">
                  <c:v>146.6645191413067</c:v>
                </c:pt>
                <c:pt idx="609">
                  <c:v>145.66431375993503</c:v>
                </c:pt>
                <c:pt idx="610">
                  <c:v>143.74158855829918</c:v>
                </c:pt>
                <c:pt idx="611">
                  <c:v>142.43392058910294</c:v>
                </c:pt>
                <c:pt idx="612">
                  <c:v>141.56540414198889</c:v>
                </c:pt>
                <c:pt idx="613">
                  <c:v>141.48704829546318</c:v>
                </c:pt>
                <c:pt idx="614">
                  <c:v>140.8197379802811</c:v>
                </c:pt>
                <c:pt idx="615">
                  <c:v>140.61312588230834</c:v>
                </c:pt>
                <c:pt idx="616">
                  <c:v>140.24100616768817</c:v>
                </c:pt>
                <c:pt idx="617">
                  <c:v>139.75906240673254</c:v>
                </c:pt>
                <c:pt idx="618">
                  <c:v>138.59721240360332</c:v>
                </c:pt>
                <c:pt idx="619">
                  <c:v>137.41584558063064</c:v>
                </c:pt>
                <c:pt idx="620">
                  <c:v>137.21479640554415</c:v>
                </c:pt>
                <c:pt idx="621">
                  <c:v>136.22644133513938</c:v>
                </c:pt>
                <c:pt idx="622">
                  <c:v>135.43465563385314</c:v>
                </c:pt>
                <c:pt idx="623">
                  <c:v>135.51590543389526</c:v>
                </c:pt>
                <c:pt idx="624">
                  <c:v>135.28760340694993</c:v>
                </c:pt>
                <c:pt idx="625">
                  <c:v>136.04765610680207</c:v>
                </c:pt>
                <c:pt idx="626">
                  <c:v>136.12292684210115</c:v>
                </c:pt>
                <c:pt idx="627">
                  <c:v>135.50605336300299</c:v>
                </c:pt>
                <c:pt idx="628">
                  <c:v>134.90762440796061</c:v>
                </c:pt>
                <c:pt idx="629">
                  <c:v>134.01927695704947</c:v>
                </c:pt>
                <c:pt idx="630">
                  <c:v>133.53275468836711</c:v>
                </c:pt>
                <c:pt idx="631">
                  <c:v>133.23812427424195</c:v>
                </c:pt>
                <c:pt idx="632">
                  <c:v>132.8459378832265</c:v>
                </c:pt>
                <c:pt idx="633">
                  <c:v>132.53659743174072</c:v>
                </c:pt>
                <c:pt idx="634">
                  <c:v>132.23111093092504</c:v>
                </c:pt>
                <c:pt idx="635">
                  <c:v>131.30421668190039</c:v>
                </c:pt>
                <c:pt idx="636">
                  <c:v>130.79419893865082</c:v>
                </c:pt>
                <c:pt idx="637">
                  <c:v>129.9228718611314</c:v>
                </c:pt>
                <c:pt idx="638">
                  <c:v>128.79555233077531</c:v>
                </c:pt>
                <c:pt idx="639">
                  <c:v>127.99141432088544</c:v>
                </c:pt>
                <c:pt idx="640">
                  <c:v>127.23416597911191</c:v>
                </c:pt>
                <c:pt idx="641">
                  <c:v>125.58800966043543</c:v>
                </c:pt>
                <c:pt idx="642">
                  <c:v>124.9348281907676</c:v>
                </c:pt>
                <c:pt idx="643">
                  <c:v>125.4617222107932</c:v>
                </c:pt>
                <c:pt idx="644">
                  <c:v>126.14162847099942</c:v>
                </c:pt>
                <c:pt idx="645">
                  <c:v>126.01508197879295</c:v>
                </c:pt>
                <c:pt idx="646">
                  <c:v>125.98215556951681</c:v>
                </c:pt>
                <c:pt idx="647">
                  <c:v>126.30382696088908</c:v>
                </c:pt>
                <c:pt idx="648">
                  <c:v>126.59133451687849</c:v>
                </c:pt>
                <c:pt idx="649">
                  <c:v>128.11719589640614</c:v>
                </c:pt>
                <c:pt idx="650">
                  <c:v>129.74897286769038</c:v>
                </c:pt>
                <c:pt idx="651">
                  <c:v>131.54605160286846</c:v>
                </c:pt>
                <c:pt idx="652">
                  <c:v>133.26757633027754</c:v>
                </c:pt>
                <c:pt idx="653">
                  <c:v>134.01767078531481</c:v>
                </c:pt>
                <c:pt idx="654">
                  <c:v>134.66097242315084</c:v>
                </c:pt>
                <c:pt idx="655">
                  <c:v>134.60855054110434</c:v>
                </c:pt>
                <c:pt idx="656">
                  <c:v>134.80976810238329</c:v>
                </c:pt>
                <c:pt idx="657">
                  <c:v>134.67222486292826</c:v>
                </c:pt>
                <c:pt idx="658">
                  <c:v>134.43778269482559</c:v>
                </c:pt>
                <c:pt idx="659">
                  <c:v>134.93529748816593</c:v>
                </c:pt>
                <c:pt idx="660">
                  <c:v>134.9062766793337</c:v>
                </c:pt>
                <c:pt idx="661">
                  <c:v>135.15232194730376</c:v>
                </c:pt>
                <c:pt idx="662">
                  <c:v>135.15219099243495</c:v>
                </c:pt>
                <c:pt idx="663">
                  <c:v>135.05649480843886</c:v>
                </c:pt>
                <c:pt idx="664">
                  <c:v>133.79486015476547</c:v>
                </c:pt>
                <c:pt idx="665">
                  <c:v>132.32564703689837</c:v>
                </c:pt>
                <c:pt idx="666">
                  <c:v>132.02261825322424</c:v>
                </c:pt>
                <c:pt idx="667">
                  <c:v>131.89347883515507</c:v>
                </c:pt>
                <c:pt idx="668">
                  <c:v>130.93987755942248</c:v>
                </c:pt>
                <c:pt idx="669">
                  <c:v>130.01558223751286</c:v>
                </c:pt>
                <c:pt idx="670">
                  <c:v>129.051256511698</c:v>
                </c:pt>
                <c:pt idx="671">
                  <c:v>128.14539376568911</c:v>
                </c:pt>
                <c:pt idx="672">
                  <c:v>127.29015967809033</c:v>
                </c:pt>
                <c:pt idx="673">
                  <c:v>126.32872958186192</c:v>
                </c:pt>
                <c:pt idx="674">
                  <c:v>125.62737806356121</c:v>
                </c:pt>
                <c:pt idx="675">
                  <c:v>125.32206175406924</c:v>
                </c:pt>
                <c:pt idx="676">
                  <c:v>124.93837589651727</c:v>
                </c:pt>
                <c:pt idx="677">
                  <c:v>124.47361526329104</c:v>
                </c:pt>
                <c:pt idx="678">
                  <c:v>123.79377704537711</c:v>
                </c:pt>
                <c:pt idx="679">
                  <c:v>122.96763964035452</c:v>
                </c:pt>
                <c:pt idx="680">
                  <c:v>122.2003988041478</c:v>
                </c:pt>
                <c:pt idx="681">
                  <c:v>121.64674968238187</c:v>
                </c:pt>
                <c:pt idx="682">
                  <c:v>121.17595722643694</c:v>
                </c:pt>
                <c:pt idx="683">
                  <c:v>120.45407928907352</c:v>
                </c:pt>
                <c:pt idx="684">
                  <c:v>119.60068870894887</c:v>
                </c:pt>
                <c:pt idx="685">
                  <c:v>118.7839486772184</c:v>
                </c:pt>
                <c:pt idx="686">
                  <c:v>117.63219377212317</c:v>
                </c:pt>
                <c:pt idx="687">
                  <c:v>116.35560528093404</c:v>
                </c:pt>
                <c:pt idx="688">
                  <c:v>114.72992619540213</c:v>
                </c:pt>
                <c:pt idx="689">
                  <c:v>113.89513208139402</c:v>
                </c:pt>
                <c:pt idx="690">
                  <c:v>113.15174579122819</c:v>
                </c:pt>
                <c:pt idx="691">
                  <c:v>111.8591453513165</c:v>
                </c:pt>
                <c:pt idx="692">
                  <c:v>109.9700363502017</c:v>
                </c:pt>
                <c:pt idx="693">
                  <c:v>108.68973704960794</c:v>
                </c:pt>
                <c:pt idx="694">
                  <c:v>107.08205818830791</c:v>
                </c:pt>
                <c:pt idx="695">
                  <c:v>106.20999162230954</c:v>
                </c:pt>
                <c:pt idx="696">
                  <c:v>105.87886670973833</c:v>
                </c:pt>
                <c:pt idx="697">
                  <c:v>104.81795035381165</c:v>
                </c:pt>
                <c:pt idx="698">
                  <c:v>103.7785018769229</c:v>
                </c:pt>
                <c:pt idx="699">
                  <c:v>102.7473482966773</c:v>
                </c:pt>
                <c:pt idx="700">
                  <c:v>101.69076062708416</c:v>
                </c:pt>
                <c:pt idx="701">
                  <c:v>101.05666146941817</c:v>
                </c:pt>
                <c:pt idx="702">
                  <c:v>100.13951648251735</c:v>
                </c:pt>
                <c:pt idx="703">
                  <c:v>97.31453788052967</c:v>
                </c:pt>
                <c:pt idx="704">
                  <c:v>94.962272571908983</c:v>
                </c:pt>
                <c:pt idx="705">
                  <c:v>94.400811549919823</c:v>
                </c:pt>
                <c:pt idx="706">
                  <c:v>94.010894888800053</c:v>
                </c:pt>
                <c:pt idx="707">
                  <c:v>94.24223982842112</c:v>
                </c:pt>
                <c:pt idx="708">
                  <c:v>94.229890811627371</c:v>
                </c:pt>
                <c:pt idx="709">
                  <c:v>93.886018490773424</c:v>
                </c:pt>
                <c:pt idx="710">
                  <c:v>93.520657974224463</c:v>
                </c:pt>
                <c:pt idx="711">
                  <c:v>93.600448658187034</c:v>
                </c:pt>
                <c:pt idx="712">
                  <c:v>93.483998711014578</c:v>
                </c:pt>
                <c:pt idx="713">
                  <c:v>93.356515564330834</c:v>
                </c:pt>
                <c:pt idx="714">
                  <c:v>92.699512744654669</c:v>
                </c:pt>
                <c:pt idx="715">
                  <c:v>92.257738726081996</c:v>
                </c:pt>
                <c:pt idx="716">
                  <c:v>91.632398759635549</c:v>
                </c:pt>
                <c:pt idx="717">
                  <c:v>90.467064137987862</c:v>
                </c:pt>
                <c:pt idx="718">
                  <c:v>89.602620780243583</c:v>
                </c:pt>
                <c:pt idx="719">
                  <c:v>89.238291351797642</c:v>
                </c:pt>
                <c:pt idx="720">
                  <c:v>87.336321643345556</c:v>
                </c:pt>
                <c:pt idx="721">
                  <c:v>83.251954893155855</c:v>
                </c:pt>
                <c:pt idx="722">
                  <c:v>77.175360884117751</c:v>
                </c:pt>
                <c:pt idx="723">
                  <c:v>69.852297265330463</c:v>
                </c:pt>
                <c:pt idx="724">
                  <c:v>66.342792191223921</c:v>
                </c:pt>
                <c:pt idx="725">
                  <c:v>60.249820462813929</c:v>
                </c:pt>
                <c:pt idx="726">
                  <c:v>55.481430720413677</c:v>
                </c:pt>
                <c:pt idx="727">
                  <c:v>48.831398984473921</c:v>
                </c:pt>
                <c:pt idx="728">
                  <c:v>44.895118984589594</c:v>
                </c:pt>
                <c:pt idx="729">
                  <c:v>43.847195242689097</c:v>
                </c:pt>
                <c:pt idx="730">
                  <c:v>43.25364720834078</c:v>
                </c:pt>
                <c:pt idx="731">
                  <c:v>41.259941753357779</c:v>
                </c:pt>
                <c:pt idx="732">
                  <c:v>39.234988594510455</c:v>
                </c:pt>
                <c:pt idx="733">
                  <c:v>36.847040917738092</c:v>
                </c:pt>
                <c:pt idx="734">
                  <c:v>34.770911531158269</c:v>
                </c:pt>
                <c:pt idx="735">
                  <c:v>32.683972661790968</c:v>
                </c:pt>
                <c:pt idx="736">
                  <c:v>30.244937510181327</c:v>
                </c:pt>
                <c:pt idx="737">
                  <c:v>28.517017290385567</c:v>
                </c:pt>
                <c:pt idx="738">
                  <c:v>27.12510657390861</c:v>
                </c:pt>
                <c:pt idx="739">
                  <c:v>25.994161895603501</c:v>
                </c:pt>
                <c:pt idx="740">
                  <c:v>25.075298859831129</c:v>
                </c:pt>
                <c:pt idx="741">
                  <c:v>24.296003413385794</c:v>
                </c:pt>
                <c:pt idx="742">
                  <c:v>23.623757079520072</c:v>
                </c:pt>
                <c:pt idx="743">
                  <c:v>23.094363696669152</c:v>
                </c:pt>
                <c:pt idx="744">
                  <c:v>22.520938398750612</c:v>
                </c:pt>
                <c:pt idx="745">
                  <c:v>21.890325313332394</c:v>
                </c:pt>
                <c:pt idx="746">
                  <c:v>21.452966915732624</c:v>
                </c:pt>
                <c:pt idx="747">
                  <c:v>20.891779704437013</c:v>
                </c:pt>
                <c:pt idx="748">
                  <c:v>20.65873963167374</c:v>
                </c:pt>
                <c:pt idx="749">
                  <c:v>20.297447950700978</c:v>
                </c:pt>
                <c:pt idx="750">
                  <c:v>19.643113256766455</c:v>
                </c:pt>
                <c:pt idx="751">
                  <c:v>19.028583255626419</c:v>
                </c:pt>
                <c:pt idx="752">
                  <c:v>18.752459931871257</c:v>
                </c:pt>
                <c:pt idx="753">
                  <c:v>18.375803702511412</c:v>
                </c:pt>
                <c:pt idx="754">
                  <c:v>18.256526348944774</c:v>
                </c:pt>
                <c:pt idx="755">
                  <c:v>18.14765796615173</c:v>
                </c:pt>
                <c:pt idx="756">
                  <c:v>17.848845099853172</c:v>
                </c:pt>
                <c:pt idx="757">
                  <c:v>17.726622031614827</c:v>
                </c:pt>
                <c:pt idx="758">
                  <c:v>17.570557615444251</c:v>
                </c:pt>
                <c:pt idx="759">
                  <c:v>17.529711610365055</c:v>
                </c:pt>
                <c:pt idx="760">
                  <c:v>17.369840078400799</c:v>
                </c:pt>
                <c:pt idx="761">
                  <c:v>17.276551336488879</c:v>
                </c:pt>
                <c:pt idx="762">
                  <c:v>17.168499912555266</c:v>
                </c:pt>
                <c:pt idx="763">
                  <c:v>17.005031977163664</c:v>
                </c:pt>
                <c:pt idx="764">
                  <c:v>16.805669220142413</c:v>
                </c:pt>
                <c:pt idx="765">
                  <c:v>16.674949528626922</c:v>
                </c:pt>
                <c:pt idx="766">
                  <c:v>16.644431425197922</c:v>
                </c:pt>
                <c:pt idx="767">
                  <c:v>16.588013511554095</c:v>
                </c:pt>
                <c:pt idx="768">
                  <c:v>16.547438518875687</c:v>
                </c:pt>
                <c:pt idx="769">
                  <c:v>16.513901115310155</c:v>
                </c:pt>
                <c:pt idx="770">
                  <c:v>16.396293570273919</c:v>
                </c:pt>
                <c:pt idx="771">
                  <c:v>16.294562108279639</c:v>
                </c:pt>
                <c:pt idx="772">
                  <c:v>16.225784348515461</c:v>
                </c:pt>
                <c:pt idx="773">
                  <c:v>16.120841590895125</c:v>
                </c:pt>
                <c:pt idx="774">
                  <c:v>16.20253245866104</c:v>
                </c:pt>
                <c:pt idx="775">
                  <c:v>16.279942393897631</c:v>
                </c:pt>
                <c:pt idx="776">
                  <c:v>16.353046448296389</c:v>
                </c:pt>
                <c:pt idx="777">
                  <c:v>16.306968379489081</c:v>
                </c:pt>
                <c:pt idx="778">
                  <c:v>16.195907172305603</c:v>
                </c:pt>
                <c:pt idx="779">
                  <c:v>16.196326530663512</c:v>
                </c:pt>
                <c:pt idx="780">
                  <c:v>16.212552438338371</c:v>
                </c:pt>
                <c:pt idx="781">
                  <c:v>16.111636807269019</c:v>
                </c:pt>
                <c:pt idx="782">
                  <c:v>15.994960113818024</c:v>
                </c:pt>
                <c:pt idx="783">
                  <c:v>16.032636357467336</c:v>
                </c:pt>
                <c:pt idx="784">
                  <c:v>16.074780032350418</c:v>
                </c:pt>
                <c:pt idx="785">
                  <c:v>16.062933996132195</c:v>
                </c:pt>
                <c:pt idx="786">
                  <c:v>16.055357220484577</c:v>
                </c:pt>
                <c:pt idx="787">
                  <c:v>16.044111115639609</c:v>
                </c:pt>
                <c:pt idx="788">
                  <c:v>16.173056144046473</c:v>
                </c:pt>
                <c:pt idx="789">
                  <c:v>16.29728086335794</c:v>
                </c:pt>
                <c:pt idx="790">
                  <c:v>16.296059844455296</c:v>
                </c:pt>
                <c:pt idx="791">
                  <c:v>16.212219916827827</c:v>
                </c:pt>
                <c:pt idx="792">
                  <c:v>16.089495989857575</c:v>
                </c:pt>
                <c:pt idx="793">
                  <c:v>15.988188859933345</c:v>
                </c:pt>
                <c:pt idx="794">
                  <c:v>15.936968316214276</c:v>
                </c:pt>
                <c:pt idx="795">
                  <c:v>15.844239242983349</c:v>
                </c:pt>
                <c:pt idx="796">
                  <c:v>15.753839182062569</c:v>
                </c:pt>
                <c:pt idx="797">
                  <c:v>15.682985252963178</c:v>
                </c:pt>
                <c:pt idx="798">
                  <c:v>15.714030517270668</c:v>
                </c:pt>
                <c:pt idx="799">
                  <c:v>15.713717669158877</c:v>
                </c:pt>
                <c:pt idx="800">
                  <c:v>15.646443691771452</c:v>
                </c:pt>
                <c:pt idx="801">
                  <c:v>15.701888849613555</c:v>
                </c:pt>
                <c:pt idx="802">
                  <c:v>15.721869418246971</c:v>
                </c:pt>
                <c:pt idx="803">
                  <c:v>15.832701842431648</c:v>
                </c:pt>
                <c:pt idx="804">
                  <c:v>15.820836619642858</c:v>
                </c:pt>
                <c:pt idx="805">
                  <c:v>15.817893966268636</c:v>
                </c:pt>
                <c:pt idx="806">
                  <c:v>15.72887283771372</c:v>
                </c:pt>
                <c:pt idx="807">
                  <c:v>15.730681977359948</c:v>
                </c:pt>
                <c:pt idx="808">
                  <c:v>15.853438635175472</c:v>
                </c:pt>
                <c:pt idx="809">
                  <c:v>15.857835600730899</c:v>
                </c:pt>
                <c:pt idx="810">
                  <c:v>15.910688666787145</c:v>
                </c:pt>
                <c:pt idx="811">
                  <c:v>16.084224309161449</c:v>
                </c:pt>
                <c:pt idx="812">
                  <c:v>16.155814057438036</c:v>
                </c:pt>
                <c:pt idx="813">
                  <c:v>16.250762340347155</c:v>
                </c:pt>
                <c:pt idx="814">
                  <c:v>16.543875228790011</c:v>
                </c:pt>
                <c:pt idx="815">
                  <c:v>16.803548960320484</c:v>
                </c:pt>
                <c:pt idx="816">
                  <c:v>17.117639860638175</c:v>
                </c:pt>
                <c:pt idx="817">
                  <c:v>17.873252001508916</c:v>
                </c:pt>
                <c:pt idx="818">
                  <c:v>18.691020539804196</c:v>
                </c:pt>
                <c:pt idx="819">
                  <c:v>20.241181523322432</c:v>
                </c:pt>
                <c:pt idx="820">
                  <c:v>21.245192123053418</c:v>
                </c:pt>
                <c:pt idx="821">
                  <c:v>22.150112926815769</c:v>
                </c:pt>
                <c:pt idx="822">
                  <c:v>22.913734136142477</c:v>
                </c:pt>
                <c:pt idx="823">
                  <c:v>24.225058475109851</c:v>
                </c:pt>
                <c:pt idx="824">
                  <c:v>25.257452058579378</c:v>
                </c:pt>
                <c:pt idx="825">
                  <c:v>26.408515649493935</c:v>
                </c:pt>
                <c:pt idx="826">
                  <c:v>27.326104158236852</c:v>
                </c:pt>
                <c:pt idx="827">
                  <c:v>28.179536414347837</c:v>
                </c:pt>
                <c:pt idx="828">
                  <c:v>28.67031865446836</c:v>
                </c:pt>
                <c:pt idx="829">
                  <c:v>29.510338593041801</c:v>
                </c:pt>
                <c:pt idx="830">
                  <c:v>30.271966562623639</c:v>
                </c:pt>
                <c:pt idx="831">
                  <c:v>30.686934478320438</c:v>
                </c:pt>
                <c:pt idx="832">
                  <c:v>30.9676399850145</c:v>
                </c:pt>
                <c:pt idx="833">
                  <c:v>31.42184332247772</c:v>
                </c:pt>
                <c:pt idx="834">
                  <c:v>31.760383479397341</c:v>
                </c:pt>
                <c:pt idx="835">
                  <c:v>31.307399677249947</c:v>
                </c:pt>
                <c:pt idx="836">
                  <c:v>31.01286296373793</c:v>
                </c:pt>
                <c:pt idx="837">
                  <c:v>31.096111484726059</c:v>
                </c:pt>
                <c:pt idx="838">
                  <c:v>32.877570581981921</c:v>
                </c:pt>
                <c:pt idx="839">
                  <c:v>34.24498068920375</c:v>
                </c:pt>
                <c:pt idx="840">
                  <c:v>35.108582084427191</c:v>
                </c:pt>
                <c:pt idx="841">
                  <c:v>36.087119613009349</c:v>
                </c:pt>
                <c:pt idx="842">
                  <c:v>35.359656403631242</c:v>
                </c:pt>
                <c:pt idx="843">
                  <c:v>33.685753657464453</c:v>
                </c:pt>
                <c:pt idx="844">
                  <c:v>32.630186109416385</c:v>
                </c:pt>
                <c:pt idx="845">
                  <c:v>32.822054383671002</c:v>
                </c:pt>
                <c:pt idx="846">
                  <c:v>33.23902326022759</c:v>
                </c:pt>
                <c:pt idx="847">
                  <c:v>33.147331410025885</c:v>
                </c:pt>
                <c:pt idx="848">
                  <c:v>33.230273186424185</c:v>
                </c:pt>
                <c:pt idx="849">
                  <c:v>33.323823573415162</c:v>
                </c:pt>
                <c:pt idx="850">
                  <c:v>33.616627939204136</c:v>
                </c:pt>
                <c:pt idx="851">
                  <c:v>34.654870136595747</c:v>
                </c:pt>
                <c:pt idx="852">
                  <c:v>35.360525632903808</c:v>
                </c:pt>
                <c:pt idx="853">
                  <c:v>35.364094797384141</c:v>
                </c:pt>
                <c:pt idx="854">
                  <c:v>36.003944922681256</c:v>
                </c:pt>
                <c:pt idx="855">
                  <c:v>37.877821803400181</c:v>
                </c:pt>
                <c:pt idx="856">
                  <c:v>37.55676248365284</c:v>
                </c:pt>
                <c:pt idx="857">
                  <c:v>37.285614896399863</c:v>
                </c:pt>
                <c:pt idx="858">
                  <c:v>37.390445466080322</c:v>
                </c:pt>
                <c:pt idx="859">
                  <c:v>37.535738632052997</c:v>
                </c:pt>
                <c:pt idx="860">
                  <c:v>38.328620900499139</c:v>
                </c:pt>
                <c:pt idx="861">
                  <c:v>39.052146137313812</c:v>
                </c:pt>
                <c:pt idx="862">
                  <c:v>39.746676929111842</c:v>
                </c:pt>
                <c:pt idx="863">
                  <c:v>40.176049692798458</c:v>
                </c:pt>
                <c:pt idx="864">
                  <c:v>40.877745019251257</c:v>
                </c:pt>
                <c:pt idx="865">
                  <c:v>41.285544826238301</c:v>
                </c:pt>
                <c:pt idx="866">
                  <c:v>41.431798615704238</c:v>
                </c:pt>
                <c:pt idx="867">
                  <c:v>41.558105318553821</c:v>
                </c:pt>
                <c:pt idx="868">
                  <c:v>41.912868156577922</c:v>
                </c:pt>
                <c:pt idx="869">
                  <c:v>42.428548369348718</c:v>
                </c:pt>
                <c:pt idx="870">
                  <c:v>42.829772665334495</c:v>
                </c:pt>
                <c:pt idx="871">
                  <c:v>42.888461672595213</c:v>
                </c:pt>
                <c:pt idx="872">
                  <c:v>43.244652700337774</c:v>
                </c:pt>
                <c:pt idx="873">
                  <c:v>42.884282562090497</c:v>
                </c:pt>
                <c:pt idx="874">
                  <c:v>42.631599158154728</c:v>
                </c:pt>
                <c:pt idx="875">
                  <c:v>42.39540274433147</c:v>
                </c:pt>
                <c:pt idx="876">
                  <c:v>42.008678006338783</c:v>
                </c:pt>
                <c:pt idx="877">
                  <c:v>41.835921796510995</c:v>
                </c:pt>
                <c:pt idx="878">
                  <c:v>41.667277403001108</c:v>
                </c:pt>
                <c:pt idx="879">
                  <c:v>41.316922467812205</c:v>
                </c:pt>
                <c:pt idx="880">
                  <c:v>40.803644690215393</c:v>
                </c:pt>
                <c:pt idx="881">
                  <c:v>40.288568837952646</c:v>
                </c:pt>
                <c:pt idx="882">
                  <c:v>39.942206750218432</c:v>
                </c:pt>
                <c:pt idx="883">
                  <c:v>39.663416145299145</c:v>
                </c:pt>
                <c:pt idx="884">
                  <c:v>39.251044286389018</c:v>
                </c:pt>
                <c:pt idx="885">
                  <c:v>39.102937795572927</c:v>
                </c:pt>
                <c:pt idx="886">
                  <c:v>38.83923779873156</c:v>
                </c:pt>
                <c:pt idx="887">
                  <c:v>38.632557442982659</c:v>
                </c:pt>
                <c:pt idx="888">
                  <c:v>38.500730806191136</c:v>
                </c:pt>
                <c:pt idx="889">
                  <c:v>38.185947021282885</c:v>
                </c:pt>
                <c:pt idx="890">
                  <c:v>37.697414328657395</c:v>
                </c:pt>
                <c:pt idx="891">
                  <c:v>37.667618967592595</c:v>
                </c:pt>
                <c:pt idx="892">
                  <c:v>37.456345566532327</c:v>
                </c:pt>
                <c:pt idx="893">
                  <c:v>37.443485829223384</c:v>
                </c:pt>
                <c:pt idx="894">
                  <c:v>36.928629705343667</c:v>
                </c:pt>
                <c:pt idx="895">
                  <c:v>36.470217281490712</c:v>
                </c:pt>
                <c:pt idx="896">
                  <c:v>36.178543387137147</c:v>
                </c:pt>
                <c:pt idx="897">
                  <c:v>35.670235192206654</c:v>
                </c:pt>
                <c:pt idx="898">
                  <c:v>34.773540394553557</c:v>
                </c:pt>
                <c:pt idx="899">
                  <c:v>34.653672768475133</c:v>
                </c:pt>
                <c:pt idx="900">
                  <c:v>34.686473541750495</c:v>
                </c:pt>
                <c:pt idx="901">
                  <c:v>34.738504077764915</c:v>
                </c:pt>
                <c:pt idx="902">
                  <c:v>34.791961170299139</c:v>
                </c:pt>
                <c:pt idx="903">
                  <c:v>34.75678088008425</c:v>
                </c:pt>
                <c:pt idx="904">
                  <c:v>34.65728426216927</c:v>
                </c:pt>
                <c:pt idx="905">
                  <c:v>34.542922554194121</c:v>
                </c:pt>
                <c:pt idx="906">
                  <c:v>34.088249611608859</c:v>
                </c:pt>
                <c:pt idx="907">
                  <c:v>33.835028995846116</c:v>
                </c:pt>
                <c:pt idx="908">
                  <c:v>33.658875972845642</c:v>
                </c:pt>
                <c:pt idx="909">
                  <c:v>33.058973549943339</c:v>
                </c:pt>
                <c:pt idx="910">
                  <c:v>32.184207412983405</c:v>
                </c:pt>
                <c:pt idx="911">
                  <c:v>31.817344408451348</c:v>
                </c:pt>
                <c:pt idx="912">
                  <c:v>31.563463860491787</c:v>
                </c:pt>
                <c:pt idx="913">
                  <c:v>31.235477037177688</c:v>
                </c:pt>
                <c:pt idx="914">
                  <c:v>30.812783080490647</c:v>
                </c:pt>
                <c:pt idx="915">
                  <c:v>30.561890933023612</c:v>
                </c:pt>
                <c:pt idx="916">
                  <c:v>30.231335522292802</c:v>
                </c:pt>
                <c:pt idx="917">
                  <c:v>29.836067391657146</c:v>
                </c:pt>
                <c:pt idx="918">
                  <c:v>29.60823757630795</c:v>
                </c:pt>
                <c:pt idx="919">
                  <c:v>29.434477417145125</c:v>
                </c:pt>
                <c:pt idx="920">
                  <c:v>29.397255542214971</c:v>
                </c:pt>
                <c:pt idx="921">
                  <c:v>29.370034281573197</c:v>
                </c:pt>
                <c:pt idx="922">
                  <c:v>29.295328167653935</c:v>
                </c:pt>
                <c:pt idx="923">
                  <c:v>29.095303732315774</c:v>
                </c:pt>
                <c:pt idx="924">
                  <c:v>28.979394000675665</c:v>
                </c:pt>
                <c:pt idx="925">
                  <c:v>28.867556911805988</c:v>
                </c:pt>
                <c:pt idx="926">
                  <c:v>28.833576393419659</c:v>
                </c:pt>
                <c:pt idx="927">
                  <c:v>28.703709959731832</c:v>
                </c:pt>
                <c:pt idx="928">
                  <c:v>28.552287296358735</c:v>
                </c:pt>
                <c:pt idx="929">
                  <c:v>28.470187406895327</c:v>
                </c:pt>
                <c:pt idx="930">
                  <c:v>28.389837238739887</c:v>
                </c:pt>
                <c:pt idx="931">
                  <c:v>28.406973274306431</c:v>
                </c:pt>
                <c:pt idx="932">
                  <c:v>28.177889478746131</c:v>
                </c:pt>
                <c:pt idx="933">
                  <c:v>28.059690544975737</c:v>
                </c:pt>
                <c:pt idx="934">
                  <c:v>27.818787524806488</c:v>
                </c:pt>
                <c:pt idx="935">
                  <c:v>27.829798852651791</c:v>
                </c:pt>
                <c:pt idx="936">
                  <c:v>27.638945550679608</c:v>
                </c:pt>
                <c:pt idx="937">
                  <c:v>27.529415721646917</c:v>
                </c:pt>
                <c:pt idx="938">
                  <c:v>27.396123770681676</c:v>
                </c:pt>
                <c:pt idx="939">
                  <c:v>27.461413131731085</c:v>
                </c:pt>
                <c:pt idx="940">
                  <c:v>27.277113927818064</c:v>
                </c:pt>
                <c:pt idx="941">
                  <c:v>27.093136479609601</c:v>
                </c:pt>
                <c:pt idx="942">
                  <c:v>27.018266430129252</c:v>
                </c:pt>
                <c:pt idx="943">
                  <c:v>26.786923515425237</c:v>
                </c:pt>
                <c:pt idx="944">
                  <c:v>26.544990971218567</c:v>
                </c:pt>
                <c:pt idx="945">
                  <c:v>26.316273397281353</c:v>
                </c:pt>
                <c:pt idx="946">
                  <c:v>26.299909628743428</c:v>
                </c:pt>
                <c:pt idx="947">
                  <c:v>26.425958476550715</c:v>
                </c:pt>
                <c:pt idx="948">
                  <c:v>26.433309579598131</c:v>
                </c:pt>
                <c:pt idx="949">
                  <c:v>26.670132924126776</c:v>
                </c:pt>
                <c:pt idx="950">
                  <c:v>26.771142455351864</c:v>
                </c:pt>
                <c:pt idx="951">
                  <c:v>26.782320522254313</c:v>
                </c:pt>
                <c:pt idx="952">
                  <c:v>26.911594678076405</c:v>
                </c:pt>
                <c:pt idx="953">
                  <c:v>27.04932683906042</c:v>
                </c:pt>
                <c:pt idx="954">
                  <c:v>27.343653608743754</c:v>
                </c:pt>
                <c:pt idx="955">
                  <c:v>27.550393916827588</c:v>
                </c:pt>
                <c:pt idx="956">
                  <c:v>28.06269082763307</c:v>
                </c:pt>
                <c:pt idx="957">
                  <c:v>28.727795133531991</c:v>
                </c:pt>
                <c:pt idx="958">
                  <c:v>28.861168806369598</c:v>
                </c:pt>
                <c:pt idx="959">
                  <c:v>28.822493263281572</c:v>
                </c:pt>
                <c:pt idx="960">
                  <c:v>29.097010194234251</c:v>
                </c:pt>
                <c:pt idx="961">
                  <c:v>29.469893238985428</c:v>
                </c:pt>
                <c:pt idx="962">
                  <c:v>30.028055369961116</c:v>
                </c:pt>
                <c:pt idx="963">
                  <c:v>31.130059598330231</c:v>
                </c:pt>
                <c:pt idx="964">
                  <c:v>32.425816871703304</c:v>
                </c:pt>
                <c:pt idx="965">
                  <c:v>34.69821441763348</c:v>
                </c:pt>
                <c:pt idx="966">
                  <c:v>36.463579610972531</c:v>
                </c:pt>
                <c:pt idx="967">
                  <c:v>38.013659854663288</c:v>
                </c:pt>
                <c:pt idx="968">
                  <c:v>39.64900620447024</c:v>
                </c:pt>
                <c:pt idx="969">
                  <c:v>41.23611223438585</c:v>
                </c:pt>
                <c:pt idx="970">
                  <c:v>42.455042068243259</c:v>
                </c:pt>
                <c:pt idx="971">
                  <c:v>43.131698652158946</c:v>
                </c:pt>
                <c:pt idx="972">
                  <c:v>44.127579120713264</c:v>
                </c:pt>
                <c:pt idx="973">
                  <c:v>45.167596126431825</c:v>
                </c:pt>
                <c:pt idx="974">
                  <c:v>45.874486268864949</c:v>
                </c:pt>
                <c:pt idx="975">
                  <c:v>46.628484740268064</c:v>
                </c:pt>
                <c:pt idx="976">
                  <c:v>47.636340899128548</c:v>
                </c:pt>
                <c:pt idx="977">
                  <c:v>49.636756105290054</c:v>
                </c:pt>
                <c:pt idx="978">
                  <c:v>51.148516027130697</c:v>
                </c:pt>
                <c:pt idx="979">
                  <c:v>51.27798170604099</c:v>
                </c:pt>
                <c:pt idx="980">
                  <c:v>51.204055279476336</c:v>
                </c:pt>
                <c:pt idx="981">
                  <c:v>50.741659249689498</c:v>
                </c:pt>
                <c:pt idx="982">
                  <c:v>50.328371725985349</c:v>
                </c:pt>
                <c:pt idx="983">
                  <c:v>50.030909231182555</c:v>
                </c:pt>
                <c:pt idx="984">
                  <c:v>49.695841956147326</c:v>
                </c:pt>
                <c:pt idx="985">
                  <c:v>49.420261122797015</c:v>
                </c:pt>
                <c:pt idx="986">
                  <c:v>49.292289928915523</c:v>
                </c:pt>
                <c:pt idx="987">
                  <c:v>49.073801496996182</c:v>
                </c:pt>
                <c:pt idx="988">
                  <c:v>48.718649125601459</c:v>
                </c:pt>
                <c:pt idx="989">
                  <c:v>48.482210023122462</c:v>
                </c:pt>
                <c:pt idx="990">
                  <c:v>48.12784874460138</c:v>
                </c:pt>
                <c:pt idx="991">
                  <c:v>47.707389037846397</c:v>
                </c:pt>
                <c:pt idx="992">
                  <c:v>46.78815162671539</c:v>
                </c:pt>
                <c:pt idx="993">
                  <c:v>45.273631653510705</c:v>
                </c:pt>
                <c:pt idx="994">
                  <c:v>43.878798186019687</c:v>
                </c:pt>
                <c:pt idx="995">
                  <c:v>41.693500433516157</c:v>
                </c:pt>
                <c:pt idx="996">
                  <c:v>36.343118449401736</c:v>
                </c:pt>
                <c:pt idx="997">
                  <c:v>30.061695273043927</c:v>
                </c:pt>
                <c:pt idx="998">
                  <c:v>25.444376991380839</c:v>
                </c:pt>
                <c:pt idx="999">
                  <c:v>22.10685600099653</c:v>
                </c:pt>
                <c:pt idx="1000">
                  <c:v>19.549415092364416</c:v>
                </c:pt>
                <c:pt idx="1001">
                  <c:v>17.880541715342272</c:v>
                </c:pt>
                <c:pt idx="1002">
                  <c:v>16.190441691162139</c:v>
                </c:pt>
                <c:pt idx="1003">
                  <c:v>14.227972750717699</c:v>
                </c:pt>
                <c:pt idx="1004">
                  <c:v>12.145742305626246</c:v>
                </c:pt>
                <c:pt idx="1005">
                  <c:v>10.278965612969497</c:v>
                </c:pt>
                <c:pt idx="1006">
                  <c:v>8.7665580641112388</c:v>
                </c:pt>
                <c:pt idx="1007">
                  <c:v>7.5066428702078065</c:v>
                </c:pt>
                <c:pt idx="1008">
                  <c:v>6.5684374089758757</c:v>
                </c:pt>
                <c:pt idx="1009">
                  <c:v>5.7391705653467691</c:v>
                </c:pt>
                <c:pt idx="1010">
                  <c:v>5.0202109733225377</c:v>
                </c:pt>
                <c:pt idx="1011">
                  <c:v>4.4503544032500928</c:v>
                </c:pt>
                <c:pt idx="1012">
                  <c:v>3.8627232811553349</c:v>
                </c:pt>
                <c:pt idx="1013">
                  <c:v>3.3563405973923301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A0-4FEE-A7F1-B50378226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565791"/>
        <c:axId val="1043943002"/>
      </c:scatterChart>
      <c:valAx>
        <c:axId val="135556579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1600" b="0">
                    <a:solidFill>
                      <a:srgbClr val="000000"/>
                    </a:solidFill>
                    <a:latin typeface="Arial Narrow"/>
                  </a:rPr>
                  <a:t>Time (Minutes Since Start)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043943002"/>
        <c:crosses val="autoZero"/>
        <c:crossBetween val="midCat"/>
      </c:valAx>
      <c:valAx>
        <c:axId val="10439430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1600" b="0">
                    <a:solidFill>
                      <a:srgbClr val="000000"/>
                    </a:solidFill>
                    <a:latin typeface="Arial Narrow"/>
                  </a:rPr>
                  <a:t>PM2.5 (micrograms / m3)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355565791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sz="1200" b="0">
              <a:solidFill>
                <a:srgbClr val="1A1A1A"/>
              </a:solidFill>
              <a:latin typeface="Arial Narrow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E34-41F3-93F2-2E8E0BEAF0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'BOX MODEL'!$B$26:$B$27</c:f>
              <c:strCache>
                <c:ptCount val="2"/>
                <c:pt idx="0">
                  <c:v>Average PM2.5 Indoors</c:v>
                </c:pt>
                <c:pt idx="1">
                  <c:v>Average PM2.5 Outdoors</c:v>
                </c:pt>
              </c:strCache>
            </c:strRef>
          </c:cat>
          <c:val>
            <c:numRef>
              <c:f>'BOX MODEL'!$D$26:$D$27</c:f>
              <c:numCache>
                <c:formatCode>_(* #,##0_);_(* \(#,##0\);_(* "-"??_);_(@_)</c:formatCode>
                <c:ptCount val="2"/>
                <c:pt idx="0">
                  <c:v>70.28229560524575</c:v>
                </c:pt>
                <c:pt idx="1">
                  <c:v>322.33882302405493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E34-41F3-93F2-2E8E0BEA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898852"/>
        <c:axId val="1834307940"/>
      </c:barChart>
      <c:catAx>
        <c:axId val="20518988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Arial Narrow"/>
              </a:defRPr>
            </a:pPr>
            <a:endParaRPr lang="en-US"/>
          </a:p>
        </c:txPr>
        <c:crossAx val="1834307940"/>
        <c:crosses val="autoZero"/>
        <c:auto val="1"/>
        <c:lblAlgn val="ctr"/>
        <c:lblOffset val="100"/>
        <c:noMultiLvlLbl val="1"/>
      </c:catAx>
      <c:valAx>
        <c:axId val="1834307940"/>
        <c:scaling>
          <c:orientation val="minMax"/>
          <c:max val="8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20518988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7191375" cy="48482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0" y="0"/>
          <a:ext cx="7191375" cy="48482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8</xdr:row>
      <xdr:rowOff>85725</xdr:rowOff>
    </xdr:from>
    <xdr:ext cx="4352925" cy="44100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866775</xdr:colOff>
      <xdr:row>8</xdr:row>
      <xdr:rowOff>38100</xdr:rowOff>
    </xdr:from>
    <xdr:ext cx="2828925" cy="44100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TZAp0zzQ0-NKGhOrJaq2kSt2o5ewMll5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1000"/>
  <sheetViews>
    <sheetView tabSelected="1" workbookViewId="0">
      <selection activeCell="A16" sqref="A16"/>
    </sheetView>
  </sheetViews>
  <sheetFormatPr defaultColWidth="11.25" defaultRowHeight="15" customHeight="1" x14ac:dyDescent="0.25"/>
  <cols>
    <col min="1" max="1" width="58.25" customWidth="1"/>
  </cols>
  <sheetData>
    <row r="1" spans="1:1" ht="23.25" x14ac:dyDescent="0.35">
      <c r="A1" s="1" t="s">
        <v>0</v>
      </c>
    </row>
    <row r="2" spans="1:1" ht="56.25" x14ac:dyDescent="0.3">
      <c r="A2" s="2" t="s">
        <v>1</v>
      </c>
    </row>
    <row r="3" spans="1:1" ht="131.25" x14ac:dyDescent="0.3">
      <c r="A3" s="3" t="s">
        <v>2</v>
      </c>
    </row>
    <row r="4" spans="1:1" ht="75" x14ac:dyDescent="0.3">
      <c r="A4" s="4" t="s">
        <v>3</v>
      </c>
    </row>
    <row r="5" spans="1:1" ht="56.25" x14ac:dyDescent="0.3">
      <c r="A5" s="5" t="s">
        <v>4</v>
      </c>
    </row>
    <row r="6" spans="1:1" ht="15" customHeight="1" x14ac:dyDescent="0.3">
      <c r="A6" s="6"/>
    </row>
    <row r="7" spans="1:1" ht="37.5" x14ac:dyDescent="0.3">
      <c r="A7" s="7" t="s">
        <v>5</v>
      </c>
    </row>
    <row r="8" spans="1:1" ht="15" customHeight="1" x14ac:dyDescent="0.3">
      <c r="A8" s="6"/>
    </row>
    <row r="9" spans="1:1" ht="37.5" x14ac:dyDescent="0.3">
      <c r="A9" s="8" t="s">
        <v>6</v>
      </c>
    </row>
    <row r="10" spans="1:1" ht="37.5" x14ac:dyDescent="0.3">
      <c r="A10" s="9" t="s">
        <v>7</v>
      </c>
    </row>
    <row r="11" spans="1:1" ht="15" customHeight="1" x14ac:dyDescent="0.3">
      <c r="A11" s="10"/>
    </row>
    <row r="12" spans="1:1" ht="15" customHeight="1" x14ac:dyDescent="0.3">
      <c r="A12" s="6"/>
    </row>
    <row r="13" spans="1:1" ht="15" customHeight="1" x14ac:dyDescent="0.3">
      <c r="A13" s="6"/>
    </row>
    <row r="14" spans="1:1" ht="15" customHeight="1" x14ac:dyDescent="0.3">
      <c r="A14" s="6"/>
    </row>
    <row r="15" spans="1:1" ht="15" customHeight="1" x14ac:dyDescent="0.3">
      <c r="A15" s="6"/>
    </row>
    <row r="16" spans="1:1" ht="15" customHeight="1" x14ac:dyDescent="0.3">
      <c r="A16" s="6"/>
    </row>
    <row r="17" spans="1:1" ht="15" customHeight="1" x14ac:dyDescent="0.3">
      <c r="A17" s="6"/>
    </row>
    <row r="18" spans="1:1" ht="15" customHeight="1" x14ac:dyDescent="0.3">
      <c r="A18" s="6"/>
    </row>
    <row r="19" spans="1:1" ht="15" customHeight="1" x14ac:dyDescent="0.3">
      <c r="A19" s="6"/>
    </row>
    <row r="20" spans="1:1" ht="15" customHeight="1" x14ac:dyDescent="0.3">
      <c r="A20" s="6"/>
    </row>
    <row r="21" spans="1:1" ht="15" customHeight="1" x14ac:dyDescent="0.3">
      <c r="A21" s="6"/>
    </row>
    <row r="22" spans="1:1" ht="18.75" x14ac:dyDescent="0.3">
      <c r="A22" s="6"/>
    </row>
    <row r="23" spans="1:1" ht="18.75" x14ac:dyDescent="0.3">
      <c r="A23" s="6"/>
    </row>
    <row r="24" spans="1:1" ht="18.75" x14ac:dyDescent="0.3">
      <c r="A24" s="6"/>
    </row>
    <row r="25" spans="1:1" ht="18.75" x14ac:dyDescent="0.3">
      <c r="A25" s="6"/>
    </row>
    <row r="26" spans="1:1" ht="18.75" x14ac:dyDescent="0.3">
      <c r="A26" s="6"/>
    </row>
    <row r="27" spans="1:1" ht="18.75" x14ac:dyDescent="0.3">
      <c r="A27" s="6"/>
    </row>
    <row r="28" spans="1:1" ht="18.75" x14ac:dyDescent="0.3">
      <c r="A28" s="6"/>
    </row>
    <row r="29" spans="1:1" ht="18.75" x14ac:dyDescent="0.3">
      <c r="A29" s="6"/>
    </row>
    <row r="30" spans="1:1" ht="18.75" x14ac:dyDescent="0.3">
      <c r="A30" s="6"/>
    </row>
    <row r="31" spans="1:1" ht="18.75" x14ac:dyDescent="0.3">
      <c r="A31" s="6"/>
    </row>
    <row r="32" spans="1:1" ht="18.75" x14ac:dyDescent="0.3">
      <c r="A32" s="6"/>
    </row>
    <row r="33" spans="1:1" ht="18.75" x14ac:dyDescent="0.3">
      <c r="A33" s="6"/>
    </row>
    <row r="34" spans="1:1" ht="18.75" x14ac:dyDescent="0.3">
      <c r="A34" s="6"/>
    </row>
    <row r="35" spans="1:1" ht="18.75" x14ac:dyDescent="0.3">
      <c r="A35" s="6"/>
    </row>
    <row r="36" spans="1:1" ht="18.75" x14ac:dyDescent="0.3">
      <c r="A36" s="6"/>
    </row>
    <row r="37" spans="1:1" ht="18.75" x14ac:dyDescent="0.3">
      <c r="A37" s="6"/>
    </row>
    <row r="38" spans="1:1" ht="18.75" x14ac:dyDescent="0.3">
      <c r="A38" s="6"/>
    </row>
    <row r="39" spans="1:1" ht="18.75" x14ac:dyDescent="0.3">
      <c r="A39" s="6"/>
    </row>
    <row r="40" spans="1:1" ht="18.75" x14ac:dyDescent="0.3">
      <c r="A40" s="6"/>
    </row>
    <row r="41" spans="1:1" ht="18.75" x14ac:dyDescent="0.3">
      <c r="A41" s="6"/>
    </row>
    <row r="42" spans="1:1" ht="18.75" x14ac:dyDescent="0.3">
      <c r="A42" s="6"/>
    </row>
    <row r="43" spans="1:1" ht="18.75" x14ac:dyDescent="0.3">
      <c r="A43" s="6"/>
    </row>
    <row r="44" spans="1:1" ht="18.75" x14ac:dyDescent="0.3">
      <c r="A44" s="6"/>
    </row>
    <row r="45" spans="1:1" ht="18.75" x14ac:dyDescent="0.3">
      <c r="A45" s="6"/>
    </row>
    <row r="46" spans="1:1" ht="18.75" x14ac:dyDescent="0.3">
      <c r="A46" s="6"/>
    </row>
    <row r="47" spans="1:1" ht="18.75" x14ac:dyDescent="0.3">
      <c r="A47" s="6"/>
    </row>
    <row r="48" spans="1:1" ht="18.75" x14ac:dyDescent="0.3">
      <c r="A48" s="6"/>
    </row>
    <row r="49" spans="1:1" ht="18.75" x14ac:dyDescent="0.3">
      <c r="A49" s="6"/>
    </row>
    <row r="50" spans="1:1" ht="18.75" x14ac:dyDescent="0.3">
      <c r="A50" s="6"/>
    </row>
    <row r="51" spans="1:1" ht="18.75" x14ac:dyDescent="0.3">
      <c r="A51" s="6"/>
    </row>
    <row r="52" spans="1:1" ht="18.75" x14ac:dyDescent="0.3">
      <c r="A52" s="6"/>
    </row>
    <row r="53" spans="1:1" ht="18.75" x14ac:dyDescent="0.3">
      <c r="A53" s="6"/>
    </row>
    <row r="54" spans="1:1" ht="18.75" x14ac:dyDescent="0.3">
      <c r="A54" s="6"/>
    </row>
    <row r="55" spans="1:1" ht="18.75" x14ac:dyDescent="0.3">
      <c r="A55" s="6"/>
    </row>
    <row r="56" spans="1:1" ht="18.75" x14ac:dyDescent="0.3">
      <c r="A56" s="6"/>
    </row>
    <row r="57" spans="1:1" ht="18.75" x14ac:dyDescent="0.3">
      <c r="A57" s="6"/>
    </row>
    <row r="58" spans="1:1" ht="18.75" x14ac:dyDescent="0.3">
      <c r="A58" s="6"/>
    </row>
    <row r="59" spans="1:1" ht="18.75" x14ac:dyDescent="0.3">
      <c r="A59" s="6"/>
    </row>
    <row r="60" spans="1:1" ht="18.75" x14ac:dyDescent="0.3">
      <c r="A60" s="6"/>
    </row>
    <row r="61" spans="1:1" ht="18.75" x14ac:dyDescent="0.3">
      <c r="A61" s="6"/>
    </row>
    <row r="62" spans="1:1" ht="18.75" x14ac:dyDescent="0.3">
      <c r="A62" s="6"/>
    </row>
    <row r="63" spans="1:1" ht="18.75" x14ac:dyDescent="0.3">
      <c r="A63" s="6"/>
    </row>
    <row r="64" spans="1:1" ht="18.75" x14ac:dyDescent="0.3">
      <c r="A64" s="6"/>
    </row>
    <row r="65" spans="1:1" ht="18.75" x14ac:dyDescent="0.3">
      <c r="A65" s="6"/>
    </row>
    <row r="66" spans="1:1" ht="18.75" x14ac:dyDescent="0.3">
      <c r="A66" s="6"/>
    </row>
    <row r="67" spans="1:1" ht="18.75" x14ac:dyDescent="0.3">
      <c r="A67" s="6"/>
    </row>
    <row r="68" spans="1:1" ht="18.75" x14ac:dyDescent="0.3">
      <c r="A68" s="6"/>
    </row>
    <row r="69" spans="1:1" ht="18.75" x14ac:dyDescent="0.3">
      <c r="A69" s="6"/>
    </row>
    <row r="70" spans="1:1" ht="18.75" x14ac:dyDescent="0.3">
      <c r="A70" s="6"/>
    </row>
    <row r="71" spans="1:1" ht="18.75" x14ac:dyDescent="0.3">
      <c r="A71" s="6"/>
    </row>
    <row r="72" spans="1:1" ht="18.75" x14ac:dyDescent="0.3">
      <c r="A72" s="6"/>
    </row>
    <row r="73" spans="1:1" ht="18.75" x14ac:dyDescent="0.3">
      <c r="A73" s="6"/>
    </row>
    <row r="74" spans="1:1" ht="18.75" x14ac:dyDescent="0.3">
      <c r="A74" s="6"/>
    </row>
    <row r="75" spans="1:1" ht="18.75" x14ac:dyDescent="0.3">
      <c r="A75" s="6"/>
    </row>
    <row r="76" spans="1:1" ht="18.75" x14ac:dyDescent="0.3">
      <c r="A76" s="6"/>
    </row>
    <row r="77" spans="1:1" ht="18.75" x14ac:dyDescent="0.3">
      <c r="A77" s="6"/>
    </row>
    <row r="78" spans="1:1" ht="18.75" x14ac:dyDescent="0.3">
      <c r="A78" s="6"/>
    </row>
    <row r="79" spans="1:1" ht="18.75" x14ac:dyDescent="0.3">
      <c r="A79" s="6"/>
    </row>
    <row r="80" spans="1:1" ht="18.75" x14ac:dyDescent="0.3">
      <c r="A80" s="6"/>
    </row>
    <row r="81" spans="1:1" ht="18.75" x14ac:dyDescent="0.3">
      <c r="A81" s="6"/>
    </row>
    <row r="82" spans="1:1" ht="18.75" x14ac:dyDescent="0.3">
      <c r="A82" s="6"/>
    </row>
    <row r="83" spans="1:1" ht="18.75" x14ac:dyDescent="0.3">
      <c r="A83" s="6"/>
    </row>
    <row r="84" spans="1:1" ht="18.75" x14ac:dyDescent="0.3">
      <c r="A84" s="6"/>
    </row>
    <row r="85" spans="1:1" ht="18.75" x14ac:dyDescent="0.3">
      <c r="A85" s="6"/>
    </row>
    <row r="86" spans="1:1" ht="18.75" x14ac:dyDescent="0.3">
      <c r="A86" s="6"/>
    </row>
    <row r="87" spans="1:1" ht="18.75" x14ac:dyDescent="0.3">
      <c r="A87" s="6"/>
    </row>
    <row r="88" spans="1:1" ht="18.75" x14ac:dyDescent="0.3">
      <c r="A88" s="6"/>
    </row>
    <row r="89" spans="1:1" ht="18.75" x14ac:dyDescent="0.3">
      <c r="A89" s="6"/>
    </row>
    <row r="90" spans="1:1" ht="18.75" x14ac:dyDescent="0.3">
      <c r="A90" s="6"/>
    </row>
    <row r="91" spans="1:1" ht="18.75" x14ac:dyDescent="0.3">
      <c r="A91" s="6"/>
    </row>
    <row r="92" spans="1:1" ht="18.75" x14ac:dyDescent="0.3">
      <c r="A92" s="6"/>
    </row>
    <row r="93" spans="1:1" ht="18.75" x14ac:dyDescent="0.3">
      <c r="A93" s="6"/>
    </row>
    <row r="94" spans="1:1" ht="18.75" x14ac:dyDescent="0.3">
      <c r="A94" s="6"/>
    </row>
    <row r="95" spans="1:1" ht="18.75" x14ac:dyDescent="0.3">
      <c r="A95" s="6"/>
    </row>
    <row r="96" spans="1:1" ht="18.75" x14ac:dyDescent="0.3">
      <c r="A96" s="6"/>
    </row>
    <row r="97" spans="1:1" ht="18.75" x14ac:dyDescent="0.3">
      <c r="A97" s="6"/>
    </row>
    <row r="98" spans="1:1" ht="18.75" x14ac:dyDescent="0.3">
      <c r="A98" s="6"/>
    </row>
    <row r="99" spans="1:1" ht="18.75" x14ac:dyDescent="0.3">
      <c r="A99" s="6"/>
    </row>
    <row r="100" spans="1:1" ht="18.75" x14ac:dyDescent="0.3">
      <c r="A100" s="6"/>
    </row>
    <row r="101" spans="1:1" ht="18.75" x14ac:dyDescent="0.3">
      <c r="A101" s="6"/>
    </row>
    <row r="102" spans="1:1" ht="18.75" x14ac:dyDescent="0.3">
      <c r="A102" s="6"/>
    </row>
    <row r="103" spans="1:1" ht="18.75" x14ac:dyDescent="0.3">
      <c r="A103" s="6"/>
    </row>
    <row r="104" spans="1:1" ht="18.75" x14ac:dyDescent="0.3">
      <c r="A104" s="6"/>
    </row>
    <row r="105" spans="1:1" ht="18.75" x14ac:dyDescent="0.3">
      <c r="A105" s="6"/>
    </row>
    <row r="106" spans="1:1" ht="18.75" x14ac:dyDescent="0.3">
      <c r="A106" s="6"/>
    </row>
    <row r="107" spans="1:1" ht="18.75" x14ac:dyDescent="0.3">
      <c r="A107" s="6"/>
    </row>
    <row r="108" spans="1:1" ht="18.75" x14ac:dyDescent="0.3">
      <c r="A108" s="6"/>
    </row>
    <row r="109" spans="1:1" ht="18.75" x14ac:dyDescent="0.3">
      <c r="A109" s="6"/>
    </row>
    <row r="110" spans="1:1" ht="18.75" x14ac:dyDescent="0.3">
      <c r="A110" s="6"/>
    </row>
    <row r="111" spans="1:1" ht="18.75" x14ac:dyDescent="0.3">
      <c r="A111" s="6"/>
    </row>
    <row r="112" spans="1:1" ht="18.75" x14ac:dyDescent="0.3">
      <c r="A112" s="6"/>
    </row>
    <row r="113" spans="1:1" ht="18.75" x14ac:dyDescent="0.3">
      <c r="A113" s="6"/>
    </row>
    <row r="114" spans="1:1" ht="18.75" x14ac:dyDescent="0.3">
      <c r="A114" s="6"/>
    </row>
    <row r="115" spans="1:1" ht="18.75" x14ac:dyDescent="0.3">
      <c r="A115" s="6"/>
    </row>
    <row r="116" spans="1:1" ht="18.75" x14ac:dyDescent="0.3">
      <c r="A116" s="6"/>
    </row>
    <row r="117" spans="1:1" ht="18.75" x14ac:dyDescent="0.3">
      <c r="A117" s="6"/>
    </row>
    <row r="118" spans="1:1" ht="18.75" x14ac:dyDescent="0.3">
      <c r="A118" s="6"/>
    </row>
    <row r="119" spans="1:1" ht="18.75" x14ac:dyDescent="0.3">
      <c r="A119" s="6"/>
    </row>
    <row r="120" spans="1:1" ht="18.75" x14ac:dyDescent="0.3">
      <c r="A120" s="6"/>
    </row>
    <row r="121" spans="1:1" ht="18.75" x14ac:dyDescent="0.3">
      <c r="A121" s="6"/>
    </row>
    <row r="122" spans="1:1" ht="18.75" x14ac:dyDescent="0.3">
      <c r="A122" s="6"/>
    </row>
    <row r="123" spans="1:1" ht="18.75" x14ac:dyDescent="0.3">
      <c r="A123" s="6"/>
    </row>
    <row r="124" spans="1:1" ht="18.75" x14ac:dyDescent="0.3">
      <c r="A124" s="6"/>
    </row>
    <row r="125" spans="1:1" ht="18.75" x14ac:dyDescent="0.3">
      <c r="A125" s="6"/>
    </row>
    <row r="126" spans="1:1" ht="18.75" x14ac:dyDescent="0.3">
      <c r="A126" s="6"/>
    </row>
    <row r="127" spans="1:1" ht="18.75" x14ac:dyDescent="0.3">
      <c r="A127" s="6"/>
    </row>
    <row r="128" spans="1:1" ht="18.75" x14ac:dyDescent="0.3">
      <c r="A128" s="6"/>
    </row>
    <row r="129" spans="1:1" ht="18.75" x14ac:dyDescent="0.3">
      <c r="A129" s="6"/>
    </row>
    <row r="130" spans="1:1" ht="18.75" x14ac:dyDescent="0.3">
      <c r="A130" s="6"/>
    </row>
    <row r="131" spans="1:1" ht="18.75" x14ac:dyDescent="0.3">
      <c r="A131" s="6"/>
    </row>
    <row r="132" spans="1:1" ht="18.75" x14ac:dyDescent="0.3">
      <c r="A132" s="6"/>
    </row>
    <row r="133" spans="1:1" ht="18.75" x14ac:dyDescent="0.3">
      <c r="A133" s="6"/>
    </row>
    <row r="134" spans="1:1" ht="18.75" x14ac:dyDescent="0.3">
      <c r="A134" s="6"/>
    </row>
    <row r="135" spans="1:1" ht="18.75" x14ac:dyDescent="0.3">
      <c r="A135" s="6"/>
    </row>
    <row r="136" spans="1:1" ht="18.75" x14ac:dyDescent="0.3">
      <c r="A136" s="6"/>
    </row>
    <row r="137" spans="1:1" ht="18.75" x14ac:dyDescent="0.3">
      <c r="A137" s="6"/>
    </row>
    <row r="138" spans="1:1" ht="18.75" x14ac:dyDescent="0.3">
      <c r="A138" s="6"/>
    </row>
    <row r="139" spans="1:1" ht="18.75" x14ac:dyDescent="0.3">
      <c r="A139" s="6"/>
    </row>
    <row r="140" spans="1:1" ht="18.75" x14ac:dyDescent="0.3">
      <c r="A140" s="6"/>
    </row>
    <row r="141" spans="1:1" ht="18.75" x14ac:dyDescent="0.3">
      <c r="A141" s="6"/>
    </row>
    <row r="142" spans="1:1" ht="18.75" x14ac:dyDescent="0.3">
      <c r="A142" s="6"/>
    </row>
    <row r="143" spans="1:1" ht="18.75" x14ac:dyDescent="0.3">
      <c r="A143" s="6"/>
    </row>
    <row r="144" spans="1:1" ht="18.75" x14ac:dyDescent="0.3">
      <c r="A144" s="6"/>
    </row>
    <row r="145" spans="1:1" ht="18.75" x14ac:dyDescent="0.3">
      <c r="A145" s="6"/>
    </row>
    <row r="146" spans="1:1" ht="18.75" x14ac:dyDescent="0.3">
      <c r="A146" s="6"/>
    </row>
    <row r="147" spans="1:1" ht="18.75" x14ac:dyDescent="0.3">
      <c r="A147" s="6"/>
    </row>
    <row r="148" spans="1:1" ht="18.75" x14ac:dyDescent="0.3">
      <c r="A148" s="6"/>
    </row>
    <row r="149" spans="1:1" ht="18.75" x14ac:dyDescent="0.3">
      <c r="A149" s="6"/>
    </row>
    <row r="150" spans="1:1" ht="18.75" x14ac:dyDescent="0.3">
      <c r="A150" s="6"/>
    </row>
    <row r="151" spans="1:1" ht="18.75" x14ac:dyDescent="0.3">
      <c r="A151" s="6"/>
    </row>
    <row r="152" spans="1:1" ht="18.75" x14ac:dyDescent="0.3">
      <c r="A152" s="6"/>
    </row>
    <row r="153" spans="1:1" ht="18.75" x14ac:dyDescent="0.3">
      <c r="A153" s="6"/>
    </row>
    <row r="154" spans="1:1" ht="18.75" x14ac:dyDescent="0.3">
      <c r="A154" s="6"/>
    </row>
    <row r="155" spans="1:1" ht="18.75" x14ac:dyDescent="0.3">
      <c r="A155" s="6"/>
    </row>
    <row r="156" spans="1:1" ht="18.75" x14ac:dyDescent="0.3">
      <c r="A156" s="6"/>
    </row>
    <row r="157" spans="1:1" ht="18.75" x14ac:dyDescent="0.3">
      <c r="A157" s="6"/>
    </row>
    <row r="158" spans="1:1" ht="18.75" x14ac:dyDescent="0.3">
      <c r="A158" s="6"/>
    </row>
    <row r="159" spans="1:1" ht="18.75" x14ac:dyDescent="0.3">
      <c r="A159" s="6"/>
    </row>
    <row r="160" spans="1:1" ht="18.75" x14ac:dyDescent="0.3">
      <c r="A160" s="6"/>
    </row>
    <row r="161" spans="1:1" ht="18.75" x14ac:dyDescent="0.3">
      <c r="A161" s="6"/>
    </row>
    <row r="162" spans="1:1" ht="18.75" x14ac:dyDescent="0.3">
      <c r="A162" s="6"/>
    </row>
    <row r="163" spans="1:1" ht="18.75" x14ac:dyDescent="0.3">
      <c r="A163" s="6"/>
    </row>
    <row r="164" spans="1:1" ht="18.75" x14ac:dyDescent="0.3">
      <c r="A164" s="6"/>
    </row>
    <row r="165" spans="1:1" ht="18.75" x14ac:dyDescent="0.3">
      <c r="A165" s="6"/>
    </row>
    <row r="166" spans="1:1" ht="18.75" x14ac:dyDescent="0.3">
      <c r="A166" s="6"/>
    </row>
    <row r="167" spans="1:1" ht="18.75" x14ac:dyDescent="0.3">
      <c r="A167" s="6"/>
    </row>
    <row r="168" spans="1:1" ht="18.75" x14ac:dyDescent="0.3">
      <c r="A168" s="6"/>
    </row>
    <row r="169" spans="1:1" ht="18.75" x14ac:dyDescent="0.3">
      <c r="A169" s="6"/>
    </row>
    <row r="170" spans="1:1" ht="18.75" x14ac:dyDescent="0.3">
      <c r="A170" s="6"/>
    </row>
    <row r="171" spans="1:1" ht="18.75" x14ac:dyDescent="0.3">
      <c r="A171" s="6"/>
    </row>
    <row r="172" spans="1:1" ht="18.75" x14ac:dyDescent="0.3">
      <c r="A172" s="6"/>
    </row>
    <row r="173" spans="1:1" ht="18.75" x14ac:dyDescent="0.3">
      <c r="A173" s="6"/>
    </row>
    <row r="174" spans="1:1" ht="18.75" x14ac:dyDescent="0.3">
      <c r="A174" s="6"/>
    </row>
    <row r="175" spans="1:1" ht="18.75" x14ac:dyDescent="0.3">
      <c r="A175" s="6"/>
    </row>
    <row r="176" spans="1:1" ht="18.75" x14ac:dyDescent="0.3">
      <c r="A176" s="6"/>
    </row>
    <row r="177" spans="1:1" ht="18.75" x14ac:dyDescent="0.3">
      <c r="A177" s="6"/>
    </row>
    <row r="178" spans="1:1" ht="18.75" x14ac:dyDescent="0.3">
      <c r="A178" s="6"/>
    </row>
    <row r="179" spans="1:1" ht="18.75" x14ac:dyDescent="0.3">
      <c r="A179" s="6"/>
    </row>
    <row r="180" spans="1:1" ht="18.75" x14ac:dyDescent="0.3">
      <c r="A180" s="6"/>
    </row>
    <row r="181" spans="1:1" ht="18.75" x14ac:dyDescent="0.3">
      <c r="A181" s="6"/>
    </row>
    <row r="182" spans="1:1" ht="18.75" x14ac:dyDescent="0.3">
      <c r="A182" s="6"/>
    </row>
    <row r="183" spans="1:1" ht="18.75" x14ac:dyDescent="0.3">
      <c r="A183" s="6"/>
    </row>
    <row r="184" spans="1:1" ht="18.75" x14ac:dyDescent="0.3">
      <c r="A184" s="6"/>
    </row>
    <row r="185" spans="1:1" ht="18.75" x14ac:dyDescent="0.3">
      <c r="A185" s="6"/>
    </row>
    <row r="186" spans="1:1" ht="18.75" x14ac:dyDescent="0.3">
      <c r="A186" s="6"/>
    </row>
    <row r="187" spans="1:1" ht="18.75" x14ac:dyDescent="0.3">
      <c r="A187" s="6"/>
    </row>
    <row r="188" spans="1:1" ht="18.75" x14ac:dyDescent="0.3">
      <c r="A188" s="6"/>
    </row>
    <row r="189" spans="1:1" ht="18.75" x14ac:dyDescent="0.3">
      <c r="A189" s="6"/>
    </row>
    <row r="190" spans="1:1" ht="18.75" x14ac:dyDescent="0.3">
      <c r="A190" s="6"/>
    </row>
    <row r="191" spans="1:1" ht="18.75" x14ac:dyDescent="0.3">
      <c r="A191" s="6"/>
    </row>
    <row r="192" spans="1:1" ht="18.75" x14ac:dyDescent="0.3">
      <c r="A192" s="6"/>
    </row>
    <row r="193" spans="1:1" ht="18.75" x14ac:dyDescent="0.3">
      <c r="A193" s="6"/>
    </row>
    <row r="194" spans="1:1" ht="18.75" x14ac:dyDescent="0.3">
      <c r="A194" s="6"/>
    </row>
    <row r="195" spans="1:1" ht="18.75" x14ac:dyDescent="0.3">
      <c r="A195" s="6"/>
    </row>
    <row r="196" spans="1:1" ht="18.75" x14ac:dyDescent="0.3">
      <c r="A196" s="6"/>
    </row>
    <row r="197" spans="1:1" ht="18.75" x14ac:dyDescent="0.3">
      <c r="A197" s="6"/>
    </row>
    <row r="198" spans="1:1" ht="18.75" x14ac:dyDescent="0.3">
      <c r="A198" s="6"/>
    </row>
    <row r="199" spans="1:1" ht="18.75" x14ac:dyDescent="0.3">
      <c r="A199" s="6"/>
    </row>
    <row r="200" spans="1:1" ht="18.75" x14ac:dyDescent="0.3">
      <c r="A200" s="6"/>
    </row>
    <row r="201" spans="1:1" ht="18.75" x14ac:dyDescent="0.3">
      <c r="A201" s="6"/>
    </row>
    <row r="202" spans="1:1" ht="18.75" x14ac:dyDescent="0.3">
      <c r="A202" s="6"/>
    </row>
    <row r="203" spans="1:1" ht="18.75" x14ac:dyDescent="0.3">
      <c r="A203" s="6"/>
    </row>
    <row r="204" spans="1:1" ht="18.75" x14ac:dyDescent="0.3">
      <c r="A204" s="6"/>
    </row>
    <row r="205" spans="1:1" ht="18.75" x14ac:dyDescent="0.3">
      <c r="A205" s="6"/>
    </row>
    <row r="206" spans="1:1" ht="18.75" x14ac:dyDescent="0.3">
      <c r="A206" s="6"/>
    </row>
    <row r="207" spans="1:1" ht="18.75" x14ac:dyDescent="0.3">
      <c r="A207" s="6"/>
    </row>
    <row r="208" spans="1:1" ht="18.75" x14ac:dyDescent="0.3">
      <c r="A208" s="6"/>
    </row>
    <row r="209" spans="1:1" ht="18.75" x14ac:dyDescent="0.3">
      <c r="A209" s="6"/>
    </row>
    <row r="210" spans="1:1" ht="18.75" x14ac:dyDescent="0.3">
      <c r="A210" s="6"/>
    </row>
    <row r="211" spans="1:1" ht="18.75" x14ac:dyDescent="0.3">
      <c r="A211" s="6"/>
    </row>
    <row r="212" spans="1:1" ht="18.75" x14ac:dyDescent="0.3">
      <c r="A212" s="6"/>
    </row>
    <row r="213" spans="1:1" ht="18.75" x14ac:dyDescent="0.3">
      <c r="A213" s="6"/>
    </row>
    <row r="214" spans="1:1" ht="18.75" x14ac:dyDescent="0.3">
      <c r="A214" s="6"/>
    </row>
    <row r="215" spans="1:1" ht="18.75" x14ac:dyDescent="0.3">
      <c r="A215" s="6"/>
    </row>
    <row r="216" spans="1:1" ht="18.75" x14ac:dyDescent="0.3">
      <c r="A216" s="6"/>
    </row>
    <row r="217" spans="1:1" ht="18.75" x14ac:dyDescent="0.3">
      <c r="A217" s="6"/>
    </row>
    <row r="218" spans="1:1" ht="18.75" x14ac:dyDescent="0.3">
      <c r="A218" s="6"/>
    </row>
    <row r="219" spans="1:1" ht="18.75" x14ac:dyDescent="0.3">
      <c r="A219" s="6"/>
    </row>
    <row r="220" spans="1:1" ht="18.75" x14ac:dyDescent="0.3">
      <c r="A220" s="6"/>
    </row>
    <row r="221" spans="1:1" ht="18.75" x14ac:dyDescent="0.3">
      <c r="A221" s="6"/>
    </row>
    <row r="222" spans="1:1" ht="18.75" x14ac:dyDescent="0.3">
      <c r="A222" s="6"/>
    </row>
    <row r="223" spans="1:1" ht="18.75" x14ac:dyDescent="0.3">
      <c r="A223" s="6"/>
    </row>
    <row r="224" spans="1:1" ht="18.75" x14ac:dyDescent="0.3">
      <c r="A224" s="6"/>
    </row>
    <row r="225" spans="1:1" ht="18.75" x14ac:dyDescent="0.3">
      <c r="A225" s="6"/>
    </row>
    <row r="226" spans="1:1" ht="18.75" x14ac:dyDescent="0.3">
      <c r="A226" s="6"/>
    </row>
    <row r="227" spans="1:1" ht="18.75" x14ac:dyDescent="0.3">
      <c r="A227" s="6"/>
    </row>
    <row r="228" spans="1:1" ht="18.75" x14ac:dyDescent="0.3">
      <c r="A228" s="6"/>
    </row>
    <row r="229" spans="1:1" ht="18.75" x14ac:dyDescent="0.3">
      <c r="A229" s="6"/>
    </row>
    <row r="230" spans="1:1" ht="18.75" x14ac:dyDescent="0.3">
      <c r="A230" s="6"/>
    </row>
    <row r="231" spans="1:1" ht="18.75" x14ac:dyDescent="0.3">
      <c r="A231" s="6"/>
    </row>
    <row r="232" spans="1:1" ht="18.75" x14ac:dyDescent="0.3">
      <c r="A232" s="6"/>
    </row>
    <row r="233" spans="1:1" ht="18.75" x14ac:dyDescent="0.3">
      <c r="A233" s="6"/>
    </row>
    <row r="234" spans="1:1" ht="18.75" x14ac:dyDescent="0.3">
      <c r="A234" s="6"/>
    </row>
    <row r="235" spans="1:1" ht="18.75" x14ac:dyDescent="0.3">
      <c r="A235" s="6"/>
    </row>
    <row r="236" spans="1:1" ht="18.75" x14ac:dyDescent="0.3">
      <c r="A236" s="6"/>
    </row>
    <row r="237" spans="1:1" ht="18.75" x14ac:dyDescent="0.3">
      <c r="A237" s="6"/>
    </row>
    <row r="238" spans="1:1" ht="18.75" x14ac:dyDescent="0.3">
      <c r="A238" s="6"/>
    </row>
    <row r="239" spans="1:1" ht="18.75" x14ac:dyDescent="0.3">
      <c r="A239" s="6"/>
    </row>
    <row r="240" spans="1:1" ht="18.75" x14ac:dyDescent="0.3">
      <c r="A240" s="6"/>
    </row>
    <row r="241" spans="1:1" ht="18.75" x14ac:dyDescent="0.3">
      <c r="A241" s="6"/>
    </row>
    <row r="242" spans="1:1" ht="18.75" x14ac:dyDescent="0.3">
      <c r="A242" s="6"/>
    </row>
    <row r="243" spans="1:1" ht="18.75" x14ac:dyDescent="0.3">
      <c r="A243" s="6"/>
    </row>
    <row r="244" spans="1:1" ht="18.75" x14ac:dyDescent="0.3">
      <c r="A244" s="6"/>
    </row>
    <row r="245" spans="1:1" ht="18.75" x14ac:dyDescent="0.3">
      <c r="A245" s="6"/>
    </row>
    <row r="246" spans="1:1" ht="18.75" x14ac:dyDescent="0.3">
      <c r="A246" s="6"/>
    </row>
    <row r="247" spans="1:1" ht="18.75" x14ac:dyDescent="0.3">
      <c r="A247" s="6"/>
    </row>
    <row r="248" spans="1:1" ht="18.75" x14ac:dyDescent="0.3">
      <c r="A248" s="6"/>
    </row>
    <row r="249" spans="1:1" ht="18.75" x14ac:dyDescent="0.3">
      <c r="A249" s="6"/>
    </row>
    <row r="250" spans="1:1" ht="18.75" x14ac:dyDescent="0.3">
      <c r="A250" s="6"/>
    </row>
    <row r="251" spans="1:1" ht="18.75" x14ac:dyDescent="0.3">
      <c r="A251" s="6"/>
    </row>
    <row r="252" spans="1:1" ht="18.75" x14ac:dyDescent="0.3">
      <c r="A252" s="6"/>
    </row>
    <row r="253" spans="1:1" ht="18.75" x14ac:dyDescent="0.3">
      <c r="A253" s="6"/>
    </row>
    <row r="254" spans="1:1" ht="18.75" x14ac:dyDescent="0.3">
      <c r="A254" s="6"/>
    </row>
    <row r="255" spans="1:1" ht="18.75" x14ac:dyDescent="0.3">
      <c r="A255" s="6"/>
    </row>
    <row r="256" spans="1:1" ht="18.75" x14ac:dyDescent="0.3">
      <c r="A256" s="6"/>
    </row>
    <row r="257" spans="1:1" ht="18.75" x14ac:dyDescent="0.3">
      <c r="A257" s="6"/>
    </row>
    <row r="258" spans="1:1" ht="18.75" x14ac:dyDescent="0.3">
      <c r="A258" s="6"/>
    </row>
    <row r="259" spans="1:1" ht="18.75" x14ac:dyDescent="0.3">
      <c r="A259" s="6"/>
    </row>
    <row r="260" spans="1:1" ht="18.75" x14ac:dyDescent="0.3">
      <c r="A260" s="6"/>
    </row>
    <row r="261" spans="1:1" ht="18.75" x14ac:dyDescent="0.3">
      <c r="A261" s="6"/>
    </row>
    <row r="262" spans="1:1" ht="18.75" x14ac:dyDescent="0.3">
      <c r="A262" s="6"/>
    </row>
    <row r="263" spans="1:1" ht="18.75" x14ac:dyDescent="0.3">
      <c r="A263" s="6"/>
    </row>
    <row r="264" spans="1:1" ht="18.75" x14ac:dyDescent="0.3">
      <c r="A264" s="6"/>
    </row>
    <row r="265" spans="1:1" ht="18.75" x14ac:dyDescent="0.3">
      <c r="A265" s="6"/>
    </row>
    <row r="266" spans="1:1" ht="18.75" x14ac:dyDescent="0.3">
      <c r="A266" s="6"/>
    </row>
    <row r="267" spans="1:1" ht="18.75" x14ac:dyDescent="0.3">
      <c r="A267" s="6"/>
    </row>
    <row r="268" spans="1:1" ht="18.75" x14ac:dyDescent="0.3">
      <c r="A268" s="6"/>
    </row>
    <row r="269" spans="1:1" ht="18.75" x14ac:dyDescent="0.3">
      <c r="A269" s="6"/>
    </row>
    <row r="270" spans="1:1" ht="18.75" x14ac:dyDescent="0.3">
      <c r="A270" s="6"/>
    </row>
    <row r="271" spans="1:1" ht="18.75" x14ac:dyDescent="0.3">
      <c r="A271" s="6"/>
    </row>
    <row r="272" spans="1:1" ht="18.75" x14ac:dyDescent="0.3">
      <c r="A272" s="6"/>
    </row>
    <row r="273" spans="1:1" ht="18.75" x14ac:dyDescent="0.3">
      <c r="A273" s="6"/>
    </row>
    <row r="274" spans="1:1" ht="18.75" x14ac:dyDescent="0.3">
      <c r="A274" s="6"/>
    </row>
    <row r="275" spans="1:1" ht="18.75" x14ac:dyDescent="0.3">
      <c r="A275" s="6"/>
    </row>
    <row r="276" spans="1:1" ht="18.75" x14ac:dyDescent="0.3">
      <c r="A276" s="6"/>
    </row>
    <row r="277" spans="1:1" ht="18.75" x14ac:dyDescent="0.3">
      <c r="A277" s="6"/>
    </row>
    <row r="278" spans="1:1" ht="18.75" x14ac:dyDescent="0.3">
      <c r="A278" s="6"/>
    </row>
    <row r="279" spans="1:1" ht="18.75" x14ac:dyDescent="0.3">
      <c r="A279" s="6"/>
    </row>
    <row r="280" spans="1:1" ht="18.75" x14ac:dyDescent="0.3">
      <c r="A280" s="6"/>
    </row>
    <row r="281" spans="1:1" ht="18.75" x14ac:dyDescent="0.3">
      <c r="A281" s="6"/>
    </row>
    <row r="282" spans="1:1" ht="18.75" x14ac:dyDescent="0.3">
      <c r="A282" s="6"/>
    </row>
    <row r="283" spans="1:1" ht="18.75" x14ac:dyDescent="0.3">
      <c r="A283" s="6"/>
    </row>
    <row r="284" spans="1:1" ht="18.75" x14ac:dyDescent="0.3">
      <c r="A284" s="6"/>
    </row>
    <row r="285" spans="1:1" ht="18.75" x14ac:dyDescent="0.3">
      <c r="A285" s="6"/>
    </row>
    <row r="286" spans="1:1" ht="18.75" x14ac:dyDescent="0.3">
      <c r="A286" s="6"/>
    </row>
    <row r="287" spans="1:1" ht="18.75" x14ac:dyDescent="0.3">
      <c r="A287" s="6"/>
    </row>
    <row r="288" spans="1:1" ht="18.75" x14ac:dyDescent="0.3">
      <c r="A288" s="6"/>
    </row>
    <row r="289" spans="1:1" ht="18.75" x14ac:dyDescent="0.3">
      <c r="A289" s="6"/>
    </row>
    <row r="290" spans="1:1" ht="18.75" x14ac:dyDescent="0.3">
      <c r="A290" s="6"/>
    </row>
    <row r="291" spans="1:1" ht="18.75" x14ac:dyDescent="0.3">
      <c r="A291" s="6"/>
    </row>
    <row r="292" spans="1:1" ht="18.75" x14ac:dyDescent="0.3">
      <c r="A292" s="6"/>
    </row>
    <row r="293" spans="1:1" ht="18.75" x14ac:dyDescent="0.3">
      <c r="A293" s="6"/>
    </row>
    <row r="294" spans="1:1" ht="18.75" x14ac:dyDescent="0.3">
      <c r="A294" s="6"/>
    </row>
    <row r="295" spans="1:1" ht="18.75" x14ac:dyDescent="0.3">
      <c r="A295" s="6"/>
    </row>
    <row r="296" spans="1:1" ht="18.75" x14ac:dyDescent="0.3">
      <c r="A296" s="6"/>
    </row>
    <row r="297" spans="1:1" ht="18.75" x14ac:dyDescent="0.3">
      <c r="A297" s="6"/>
    </row>
    <row r="298" spans="1:1" ht="18.75" x14ac:dyDescent="0.3">
      <c r="A298" s="6"/>
    </row>
    <row r="299" spans="1:1" ht="18.75" x14ac:dyDescent="0.3">
      <c r="A299" s="6"/>
    </row>
    <row r="300" spans="1:1" ht="18.75" x14ac:dyDescent="0.3">
      <c r="A300" s="6"/>
    </row>
    <row r="301" spans="1:1" ht="18.75" x14ac:dyDescent="0.3">
      <c r="A301" s="6"/>
    </row>
    <row r="302" spans="1:1" ht="18.75" x14ac:dyDescent="0.3">
      <c r="A302" s="6"/>
    </row>
    <row r="303" spans="1:1" ht="18.75" x14ac:dyDescent="0.3">
      <c r="A303" s="6"/>
    </row>
    <row r="304" spans="1:1" ht="18.75" x14ac:dyDescent="0.3">
      <c r="A304" s="6"/>
    </row>
    <row r="305" spans="1:1" ht="18.75" x14ac:dyDescent="0.3">
      <c r="A305" s="6"/>
    </row>
    <row r="306" spans="1:1" ht="18.75" x14ac:dyDescent="0.3">
      <c r="A306" s="6"/>
    </row>
    <row r="307" spans="1:1" ht="18.75" x14ac:dyDescent="0.3">
      <c r="A307" s="6"/>
    </row>
    <row r="308" spans="1:1" ht="18.75" x14ac:dyDescent="0.3">
      <c r="A308" s="6"/>
    </row>
    <row r="309" spans="1:1" ht="18.75" x14ac:dyDescent="0.3">
      <c r="A309" s="6"/>
    </row>
    <row r="310" spans="1:1" ht="18.75" x14ac:dyDescent="0.3">
      <c r="A310" s="6"/>
    </row>
    <row r="311" spans="1:1" ht="18.75" x14ac:dyDescent="0.3">
      <c r="A311" s="6"/>
    </row>
    <row r="312" spans="1:1" ht="18.75" x14ac:dyDescent="0.3">
      <c r="A312" s="6"/>
    </row>
    <row r="313" spans="1:1" ht="18.75" x14ac:dyDescent="0.3">
      <c r="A313" s="6"/>
    </row>
    <row r="314" spans="1:1" ht="18.75" x14ac:dyDescent="0.3">
      <c r="A314" s="6"/>
    </row>
    <row r="315" spans="1:1" ht="18.75" x14ac:dyDescent="0.3">
      <c r="A315" s="6"/>
    </row>
    <row r="316" spans="1:1" ht="18.75" x14ac:dyDescent="0.3">
      <c r="A316" s="6"/>
    </row>
    <row r="317" spans="1:1" ht="18.75" x14ac:dyDescent="0.3">
      <c r="A317" s="6"/>
    </row>
    <row r="318" spans="1:1" ht="18.75" x14ac:dyDescent="0.3">
      <c r="A318" s="6"/>
    </row>
    <row r="319" spans="1:1" ht="18.75" x14ac:dyDescent="0.3">
      <c r="A319" s="6"/>
    </row>
    <row r="320" spans="1:1" ht="18.75" x14ac:dyDescent="0.3">
      <c r="A320" s="6"/>
    </row>
    <row r="321" spans="1:1" ht="18.75" x14ac:dyDescent="0.3">
      <c r="A321" s="6"/>
    </row>
    <row r="322" spans="1:1" ht="18.75" x14ac:dyDescent="0.3">
      <c r="A322" s="6"/>
    </row>
    <row r="323" spans="1:1" ht="18.75" x14ac:dyDescent="0.3">
      <c r="A323" s="6"/>
    </row>
    <row r="324" spans="1:1" ht="18.75" x14ac:dyDescent="0.3">
      <c r="A324" s="6"/>
    </row>
    <row r="325" spans="1:1" ht="18.75" x14ac:dyDescent="0.3">
      <c r="A325" s="6"/>
    </row>
    <row r="326" spans="1:1" ht="18.75" x14ac:dyDescent="0.3">
      <c r="A326" s="6"/>
    </row>
    <row r="327" spans="1:1" ht="18.75" x14ac:dyDescent="0.3">
      <c r="A327" s="6"/>
    </row>
    <row r="328" spans="1:1" ht="18.75" x14ac:dyDescent="0.3">
      <c r="A328" s="6"/>
    </row>
    <row r="329" spans="1:1" ht="18.75" x14ac:dyDescent="0.3">
      <c r="A329" s="6"/>
    </row>
    <row r="330" spans="1:1" ht="18.75" x14ac:dyDescent="0.3">
      <c r="A330" s="6"/>
    </row>
    <row r="331" spans="1:1" ht="18.75" x14ac:dyDescent="0.3">
      <c r="A331" s="6"/>
    </row>
    <row r="332" spans="1:1" ht="18.75" x14ac:dyDescent="0.3">
      <c r="A332" s="6"/>
    </row>
    <row r="333" spans="1:1" ht="18.75" x14ac:dyDescent="0.3">
      <c r="A333" s="6"/>
    </row>
    <row r="334" spans="1:1" ht="18.75" x14ac:dyDescent="0.3">
      <c r="A334" s="6"/>
    </row>
    <row r="335" spans="1:1" ht="18.75" x14ac:dyDescent="0.3">
      <c r="A335" s="6"/>
    </row>
    <row r="336" spans="1:1" ht="18.75" x14ac:dyDescent="0.3">
      <c r="A336" s="6"/>
    </row>
    <row r="337" spans="1:1" ht="18.75" x14ac:dyDescent="0.3">
      <c r="A337" s="6"/>
    </row>
    <row r="338" spans="1:1" ht="18.75" x14ac:dyDescent="0.3">
      <c r="A338" s="6"/>
    </row>
    <row r="339" spans="1:1" ht="18.75" x14ac:dyDescent="0.3">
      <c r="A339" s="6"/>
    </row>
    <row r="340" spans="1:1" ht="18.75" x14ac:dyDescent="0.3">
      <c r="A340" s="6"/>
    </row>
    <row r="341" spans="1:1" ht="18.75" x14ac:dyDescent="0.3">
      <c r="A341" s="6"/>
    </row>
    <row r="342" spans="1:1" ht="18.75" x14ac:dyDescent="0.3">
      <c r="A342" s="6"/>
    </row>
    <row r="343" spans="1:1" ht="18.75" x14ac:dyDescent="0.3">
      <c r="A343" s="6"/>
    </row>
    <row r="344" spans="1:1" ht="18.75" x14ac:dyDescent="0.3">
      <c r="A344" s="6"/>
    </row>
    <row r="345" spans="1:1" ht="18.75" x14ac:dyDescent="0.3">
      <c r="A345" s="6"/>
    </row>
    <row r="346" spans="1:1" ht="18.75" x14ac:dyDescent="0.3">
      <c r="A346" s="6"/>
    </row>
    <row r="347" spans="1:1" ht="18.75" x14ac:dyDescent="0.3">
      <c r="A347" s="6"/>
    </row>
    <row r="348" spans="1:1" ht="18.75" x14ac:dyDescent="0.3">
      <c r="A348" s="6"/>
    </row>
    <row r="349" spans="1:1" ht="18.75" x14ac:dyDescent="0.3">
      <c r="A349" s="6"/>
    </row>
    <row r="350" spans="1:1" ht="18.75" x14ac:dyDescent="0.3">
      <c r="A350" s="6"/>
    </row>
    <row r="351" spans="1:1" ht="18.75" x14ac:dyDescent="0.3">
      <c r="A351" s="6"/>
    </row>
    <row r="352" spans="1:1" ht="18.75" x14ac:dyDescent="0.3">
      <c r="A352" s="6"/>
    </row>
    <row r="353" spans="1:1" ht="18.75" x14ac:dyDescent="0.3">
      <c r="A353" s="6"/>
    </row>
    <row r="354" spans="1:1" ht="18.75" x14ac:dyDescent="0.3">
      <c r="A354" s="6"/>
    </row>
    <row r="355" spans="1:1" ht="18.75" x14ac:dyDescent="0.3">
      <c r="A355" s="6"/>
    </row>
    <row r="356" spans="1:1" ht="18.75" x14ac:dyDescent="0.3">
      <c r="A356" s="6"/>
    </row>
    <row r="357" spans="1:1" ht="18.75" x14ac:dyDescent="0.3">
      <c r="A357" s="6"/>
    </row>
    <row r="358" spans="1:1" ht="18.75" x14ac:dyDescent="0.3">
      <c r="A358" s="6"/>
    </row>
    <row r="359" spans="1:1" ht="18.75" x14ac:dyDescent="0.3">
      <c r="A359" s="6"/>
    </row>
    <row r="360" spans="1:1" ht="18.75" x14ac:dyDescent="0.3">
      <c r="A360" s="6"/>
    </row>
    <row r="361" spans="1:1" ht="18.75" x14ac:dyDescent="0.3">
      <c r="A361" s="6"/>
    </row>
    <row r="362" spans="1:1" ht="18.75" x14ac:dyDescent="0.3">
      <c r="A362" s="6"/>
    </row>
    <row r="363" spans="1:1" ht="18.75" x14ac:dyDescent="0.3">
      <c r="A363" s="6"/>
    </row>
    <row r="364" spans="1:1" ht="18.75" x14ac:dyDescent="0.3">
      <c r="A364" s="6"/>
    </row>
    <row r="365" spans="1:1" ht="18.75" x14ac:dyDescent="0.3">
      <c r="A365" s="6"/>
    </row>
    <row r="366" spans="1:1" ht="18.75" x14ac:dyDescent="0.3">
      <c r="A366" s="6"/>
    </row>
    <row r="367" spans="1:1" ht="18.75" x14ac:dyDescent="0.3">
      <c r="A367" s="6"/>
    </row>
    <row r="368" spans="1:1" ht="18.75" x14ac:dyDescent="0.3">
      <c r="A368" s="6"/>
    </row>
    <row r="369" spans="1:1" ht="18.75" x14ac:dyDescent="0.3">
      <c r="A369" s="6"/>
    </row>
    <row r="370" spans="1:1" ht="18.75" x14ac:dyDescent="0.3">
      <c r="A370" s="6"/>
    </row>
    <row r="371" spans="1:1" ht="18.75" x14ac:dyDescent="0.3">
      <c r="A371" s="6"/>
    </row>
    <row r="372" spans="1:1" ht="18.75" x14ac:dyDescent="0.3">
      <c r="A372" s="6"/>
    </row>
    <row r="373" spans="1:1" ht="18.75" x14ac:dyDescent="0.3">
      <c r="A373" s="6"/>
    </row>
    <row r="374" spans="1:1" ht="18.75" x14ac:dyDescent="0.3">
      <c r="A374" s="6"/>
    </row>
    <row r="375" spans="1:1" ht="18.75" x14ac:dyDescent="0.3">
      <c r="A375" s="6"/>
    </row>
    <row r="376" spans="1:1" ht="18.75" x14ac:dyDescent="0.3">
      <c r="A376" s="6"/>
    </row>
    <row r="377" spans="1:1" ht="18.75" x14ac:dyDescent="0.3">
      <c r="A377" s="6"/>
    </row>
    <row r="378" spans="1:1" ht="18.75" x14ac:dyDescent="0.3">
      <c r="A378" s="6"/>
    </row>
    <row r="379" spans="1:1" ht="18.75" x14ac:dyDescent="0.3">
      <c r="A379" s="6"/>
    </row>
    <row r="380" spans="1:1" ht="18.75" x14ac:dyDescent="0.3">
      <c r="A380" s="6"/>
    </row>
    <row r="381" spans="1:1" ht="18.75" x14ac:dyDescent="0.3">
      <c r="A381" s="6"/>
    </row>
    <row r="382" spans="1:1" ht="18.75" x14ac:dyDescent="0.3">
      <c r="A382" s="6"/>
    </row>
    <row r="383" spans="1:1" ht="18.75" x14ac:dyDescent="0.3">
      <c r="A383" s="6"/>
    </row>
    <row r="384" spans="1:1" ht="18.75" x14ac:dyDescent="0.3">
      <c r="A384" s="6"/>
    </row>
    <row r="385" spans="1:1" ht="18.75" x14ac:dyDescent="0.3">
      <c r="A385" s="6"/>
    </row>
    <row r="386" spans="1:1" ht="18.75" x14ac:dyDescent="0.3">
      <c r="A386" s="6"/>
    </row>
    <row r="387" spans="1:1" ht="18.75" x14ac:dyDescent="0.3">
      <c r="A387" s="6"/>
    </row>
    <row r="388" spans="1:1" ht="18.75" x14ac:dyDescent="0.3">
      <c r="A388" s="6"/>
    </row>
    <row r="389" spans="1:1" ht="18.75" x14ac:dyDescent="0.3">
      <c r="A389" s="6"/>
    </row>
    <row r="390" spans="1:1" ht="18.75" x14ac:dyDescent="0.3">
      <c r="A390" s="6"/>
    </row>
    <row r="391" spans="1:1" ht="18.75" x14ac:dyDescent="0.3">
      <c r="A391" s="6"/>
    </row>
    <row r="392" spans="1:1" ht="18.75" x14ac:dyDescent="0.3">
      <c r="A392" s="6"/>
    </row>
    <row r="393" spans="1:1" ht="18.75" x14ac:dyDescent="0.3">
      <c r="A393" s="6"/>
    </row>
    <row r="394" spans="1:1" ht="18.75" x14ac:dyDescent="0.3">
      <c r="A394" s="6"/>
    </row>
    <row r="395" spans="1:1" ht="18.75" x14ac:dyDescent="0.3">
      <c r="A395" s="6"/>
    </row>
    <row r="396" spans="1:1" ht="18.75" x14ac:dyDescent="0.3">
      <c r="A396" s="6"/>
    </row>
    <row r="397" spans="1:1" ht="18.75" x14ac:dyDescent="0.3">
      <c r="A397" s="6"/>
    </row>
    <row r="398" spans="1:1" ht="18.75" x14ac:dyDescent="0.3">
      <c r="A398" s="6"/>
    </row>
    <row r="399" spans="1:1" ht="18.75" x14ac:dyDescent="0.3">
      <c r="A399" s="6"/>
    </row>
    <row r="400" spans="1:1" ht="18.75" x14ac:dyDescent="0.3">
      <c r="A400" s="6"/>
    </row>
    <row r="401" spans="1:1" ht="18.75" x14ac:dyDescent="0.3">
      <c r="A401" s="6"/>
    </row>
    <row r="402" spans="1:1" ht="18.75" x14ac:dyDescent="0.3">
      <c r="A402" s="6"/>
    </row>
    <row r="403" spans="1:1" ht="18.75" x14ac:dyDescent="0.3">
      <c r="A403" s="6"/>
    </row>
    <row r="404" spans="1:1" ht="18.75" x14ac:dyDescent="0.3">
      <c r="A404" s="6"/>
    </row>
    <row r="405" spans="1:1" ht="18.75" x14ac:dyDescent="0.3">
      <c r="A405" s="6"/>
    </row>
    <row r="406" spans="1:1" ht="18.75" x14ac:dyDescent="0.3">
      <c r="A406" s="6"/>
    </row>
    <row r="407" spans="1:1" ht="18.75" x14ac:dyDescent="0.3">
      <c r="A407" s="6"/>
    </row>
    <row r="408" spans="1:1" ht="18.75" x14ac:dyDescent="0.3">
      <c r="A408" s="6"/>
    </row>
    <row r="409" spans="1:1" ht="18.75" x14ac:dyDescent="0.3">
      <c r="A409" s="6"/>
    </row>
    <row r="410" spans="1:1" ht="18.75" x14ac:dyDescent="0.3">
      <c r="A410" s="6"/>
    </row>
    <row r="411" spans="1:1" ht="18.75" x14ac:dyDescent="0.3">
      <c r="A411" s="6"/>
    </row>
    <row r="412" spans="1:1" ht="18.75" x14ac:dyDescent="0.3">
      <c r="A412" s="6"/>
    </row>
    <row r="413" spans="1:1" ht="18.75" x14ac:dyDescent="0.3">
      <c r="A413" s="6"/>
    </row>
    <row r="414" spans="1:1" ht="18.75" x14ac:dyDescent="0.3">
      <c r="A414" s="6"/>
    </row>
    <row r="415" spans="1:1" ht="18.75" x14ac:dyDescent="0.3">
      <c r="A415" s="6"/>
    </row>
    <row r="416" spans="1:1" ht="18.75" x14ac:dyDescent="0.3">
      <c r="A416" s="6"/>
    </row>
    <row r="417" spans="1:1" ht="18.75" x14ac:dyDescent="0.3">
      <c r="A417" s="6"/>
    </row>
    <row r="418" spans="1:1" ht="18.75" x14ac:dyDescent="0.3">
      <c r="A418" s="6"/>
    </row>
    <row r="419" spans="1:1" ht="18.75" x14ac:dyDescent="0.3">
      <c r="A419" s="6"/>
    </row>
    <row r="420" spans="1:1" ht="18.75" x14ac:dyDescent="0.3">
      <c r="A420" s="6"/>
    </row>
    <row r="421" spans="1:1" ht="18.75" x14ac:dyDescent="0.3">
      <c r="A421" s="6"/>
    </row>
    <row r="422" spans="1:1" ht="18.75" x14ac:dyDescent="0.3">
      <c r="A422" s="6"/>
    </row>
    <row r="423" spans="1:1" ht="18.75" x14ac:dyDescent="0.3">
      <c r="A423" s="6"/>
    </row>
    <row r="424" spans="1:1" ht="18.75" x14ac:dyDescent="0.3">
      <c r="A424" s="6"/>
    </row>
    <row r="425" spans="1:1" ht="18.75" x14ac:dyDescent="0.3">
      <c r="A425" s="6"/>
    </row>
    <row r="426" spans="1:1" ht="18.75" x14ac:dyDescent="0.3">
      <c r="A426" s="6"/>
    </row>
    <row r="427" spans="1:1" ht="18.75" x14ac:dyDescent="0.3">
      <c r="A427" s="6"/>
    </row>
    <row r="428" spans="1:1" ht="18.75" x14ac:dyDescent="0.3">
      <c r="A428" s="6"/>
    </row>
    <row r="429" spans="1:1" ht="18.75" x14ac:dyDescent="0.3">
      <c r="A429" s="6"/>
    </row>
    <row r="430" spans="1:1" ht="18.75" x14ac:dyDescent="0.3">
      <c r="A430" s="6"/>
    </row>
    <row r="431" spans="1:1" ht="18.75" x14ac:dyDescent="0.3">
      <c r="A431" s="6"/>
    </row>
    <row r="432" spans="1:1" ht="18.75" x14ac:dyDescent="0.3">
      <c r="A432" s="6"/>
    </row>
    <row r="433" spans="1:1" ht="18.75" x14ac:dyDescent="0.3">
      <c r="A433" s="6"/>
    </row>
    <row r="434" spans="1:1" ht="18.75" x14ac:dyDescent="0.3">
      <c r="A434" s="6"/>
    </row>
    <row r="435" spans="1:1" ht="18.75" x14ac:dyDescent="0.3">
      <c r="A435" s="6"/>
    </row>
    <row r="436" spans="1:1" ht="18.75" x14ac:dyDescent="0.3">
      <c r="A436" s="6"/>
    </row>
    <row r="437" spans="1:1" ht="18.75" x14ac:dyDescent="0.3">
      <c r="A437" s="6"/>
    </row>
    <row r="438" spans="1:1" ht="18.75" x14ac:dyDescent="0.3">
      <c r="A438" s="6"/>
    </row>
    <row r="439" spans="1:1" ht="18.75" x14ac:dyDescent="0.3">
      <c r="A439" s="6"/>
    </row>
    <row r="440" spans="1:1" ht="18.75" x14ac:dyDescent="0.3">
      <c r="A440" s="6"/>
    </row>
    <row r="441" spans="1:1" ht="18.75" x14ac:dyDescent="0.3">
      <c r="A441" s="6"/>
    </row>
    <row r="442" spans="1:1" ht="18.75" x14ac:dyDescent="0.3">
      <c r="A442" s="6"/>
    </row>
    <row r="443" spans="1:1" ht="18.75" x14ac:dyDescent="0.3">
      <c r="A443" s="6"/>
    </row>
    <row r="444" spans="1:1" ht="18.75" x14ac:dyDescent="0.3">
      <c r="A444" s="6"/>
    </row>
    <row r="445" spans="1:1" ht="18.75" x14ac:dyDescent="0.3">
      <c r="A445" s="6"/>
    </row>
    <row r="446" spans="1:1" ht="18.75" x14ac:dyDescent="0.3">
      <c r="A446" s="6"/>
    </row>
    <row r="447" spans="1:1" ht="18.75" x14ac:dyDescent="0.3">
      <c r="A447" s="6"/>
    </row>
    <row r="448" spans="1:1" ht="18.75" x14ac:dyDescent="0.3">
      <c r="A448" s="6"/>
    </row>
    <row r="449" spans="1:1" ht="18.75" x14ac:dyDescent="0.3">
      <c r="A449" s="6"/>
    </row>
    <row r="450" spans="1:1" ht="18.75" x14ac:dyDescent="0.3">
      <c r="A450" s="6"/>
    </row>
    <row r="451" spans="1:1" ht="18.75" x14ac:dyDescent="0.3">
      <c r="A451" s="6"/>
    </row>
    <row r="452" spans="1:1" ht="18.75" x14ac:dyDescent="0.3">
      <c r="A452" s="6"/>
    </row>
    <row r="453" spans="1:1" ht="18.75" x14ac:dyDescent="0.3">
      <c r="A453" s="6"/>
    </row>
    <row r="454" spans="1:1" ht="18.75" x14ac:dyDescent="0.3">
      <c r="A454" s="6"/>
    </row>
    <row r="455" spans="1:1" ht="18.75" x14ac:dyDescent="0.3">
      <c r="A455" s="6"/>
    </row>
    <row r="456" spans="1:1" ht="18.75" x14ac:dyDescent="0.3">
      <c r="A456" s="6"/>
    </row>
    <row r="457" spans="1:1" ht="18.75" x14ac:dyDescent="0.3">
      <c r="A457" s="6"/>
    </row>
    <row r="458" spans="1:1" ht="18.75" x14ac:dyDescent="0.3">
      <c r="A458" s="6"/>
    </row>
    <row r="459" spans="1:1" ht="18.75" x14ac:dyDescent="0.3">
      <c r="A459" s="6"/>
    </row>
    <row r="460" spans="1:1" ht="18.75" x14ac:dyDescent="0.3">
      <c r="A460" s="6"/>
    </row>
    <row r="461" spans="1:1" ht="18.75" x14ac:dyDescent="0.3">
      <c r="A461" s="6"/>
    </row>
    <row r="462" spans="1:1" ht="18.75" x14ac:dyDescent="0.3">
      <c r="A462" s="6"/>
    </row>
    <row r="463" spans="1:1" ht="18.75" x14ac:dyDescent="0.3">
      <c r="A463" s="6"/>
    </row>
    <row r="464" spans="1:1" ht="18.75" x14ac:dyDescent="0.3">
      <c r="A464" s="6"/>
    </row>
    <row r="465" spans="1:1" ht="18.75" x14ac:dyDescent="0.3">
      <c r="A465" s="6"/>
    </row>
    <row r="466" spans="1:1" ht="18.75" x14ac:dyDescent="0.3">
      <c r="A466" s="6"/>
    </row>
    <row r="467" spans="1:1" ht="18.75" x14ac:dyDescent="0.3">
      <c r="A467" s="6"/>
    </row>
    <row r="468" spans="1:1" ht="18.75" x14ac:dyDescent="0.3">
      <c r="A468" s="6"/>
    </row>
    <row r="469" spans="1:1" ht="18.75" x14ac:dyDescent="0.3">
      <c r="A469" s="6"/>
    </row>
    <row r="470" spans="1:1" ht="18.75" x14ac:dyDescent="0.3">
      <c r="A470" s="6"/>
    </row>
    <row r="471" spans="1:1" ht="18.75" x14ac:dyDescent="0.3">
      <c r="A471" s="6"/>
    </row>
    <row r="472" spans="1:1" ht="18.75" x14ac:dyDescent="0.3">
      <c r="A472" s="6"/>
    </row>
    <row r="473" spans="1:1" ht="18.75" x14ac:dyDescent="0.3">
      <c r="A473" s="6"/>
    </row>
    <row r="474" spans="1:1" ht="18.75" x14ac:dyDescent="0.3">
      <c r="A474" s="6"/>
    </row>
    <row r="475" spans="1:1" ht="18.75" x14ac:dyDescent="0.3">
      <c r="A475" s="6"/>
    </row>
    <row r="476" spans="1:1" ht="18.75" x14ac:dyDescent="0.3">
      <c r="A476" s="6"/>
    </row>
    <row r="477" spans="1:1" ht="18.75" x14ac:dyDescent="0.3">
      <c r="A477" s="6"/>
    </row>
    <row r="478" spans="1:1" ht="18.75" x14ac:dyDescent="0.3">
      <c r="A478" s="6"/>
    </row>
    <row r="479" spans="1:1" ht="18.75" x14ac:dyDescent="0.3">
      <c r="A479" s="6"/>
    </row>
    <row r="480" spans="1:1" ht="18.75" x14ac:dyDescent="0.3">
      <c r="A480" s="6"/>
    </row>
    <row r="481" spans="1:1" ht="18.75" x14ac:dyDescent="0.3">
      <c r="A481" s="6"/>
    </row>
    <row r="482" spans="1:1" ht="18.75" x14ac:dyDescent="0.3">
      <c r="A482" s="6"/>
    </row>
    <row r="483" spans="1:1" ht="18.75" x14ac:dyDescent="0.3">
      <c r="A483" s="6"/>
    </row>
    <row r="484" spans="1:1" ht="18.75" x14ac:dyDescent="0.3">
      <c r="A484" s="6"/>
    </row>
    <row r="485" spans="1:1" ht="18.75" x14ac:dyDescent="0.3">
      <c r="A485" s="6"/>
    </row>
    <row r="486" spans="1:1" ht="18.75" x14ac:dyDescent="0.3">
      <c r="A486" s="6"/>
    </row>
    <row r="487" spans="1:1" ht="18.75" x14ac:dyDescent="0.3">
      <c r="A487" s="6"/>
    </row>
    <row r="488" spans="1:1" ht="18.75" x14ac:dyDescent="0.3">
      <c r="A488" s="6"/>
    </row>
    <row r="489" spans="1:1" ht="18.75" x14ac:dyDescent="0.3">
      <c r="A489" s="6"/>
    </row>
    <row r="490" spans="1:1" ht="18.75" x14ac:dyDescent="0.3">
      <c r="A490" s="6"/>
    </row>
    <row r="491" spans="1:1" ht="18.75" x14ac:dyDescent="0.3">
      <c r="A491" s="6"/>
    </row>
    <row r="492" spans="1:1" ht="18.75" x14ac:dyDescent="0.3">
      <c r="A492" s="6"/>
    </row>
    <row r="493" spans="1:1" ht="18.75" x14ac:dyDescent="0.3">
      <c r="A493" s="6"/>
    </row>
    <row r="494" spans="1:1" ht="18.75" x14ac:dyDescent="0.3">
      <c r="A494" s="6"/>
    </row>
    <row r="495" spans="1:1" ht="18.75" x14ac:dyDescent="0.3">
      <c r="A495" s="6"/>
    </row>
    <row r="496" spans="1:1" ht="18.75" x14ac:dyDescent="0.3">
      <c r="A496" s="6"/>
    </row>
    <row r="497" spans="1:1" ht="18.75" x14ac:dyDescent="0.3">
      <c r="A497" s="6"/>
    </row>
    <row r="498" spans="1:1" ht="18.75" x14ac:dyDescent="0.3">
      <c r="A498" s="6"/>
    </row>
    <row r="499" spans="1:1" ht="18.75" x14ac:dyDescent="0.3">
      <c r="A499" s="6"/>
    </row>
    <row r="500" spans="1:1" ht="18.75" x14ac:dyDescent="0.3">
      <c r="A500" s="6"/>
    </row>
    <row r="501" spans="1:1" ht="18.75" x14ac:dyDescent="0.3">
      <c r="A501" s="6"/>
    </row>
    <row r="502" spans="1:1" ht="18.75" x14ac:dyDescent="0.3">
      <c r="A502" s="6"/>
    </row>
    <row r="503" spans="1:1" ht="18.75" x14ac:dyDescent="0.3">
      <c r="A503" s="6"/>
    </row>
    <row r="504" spans="1:1" ht="18.75" x14ac:dyDescent="0.3">
      <c r="A504" s="6"/>
    </row>
    <row r="505" spans="1:1" ht="18.75" x14ac:dyDescent="0.3">
      <c r="A505" s="6"/>
    </row>
    <row r="506" spans="1:1" ht="18.75" x14ac:dyDescent="0.3">
      <c r="A506" s="6"/>
    </row>
    <row r="507" spans="1:1" ht="18.75" x14ac:dyDescent="0.3">
      <c r="A507" s="6"/>
    </row>
    <row r="508" spans="1:1" ht="18.75" x14ac:dyDescent="0.3">
      <c r="A508" s="6"/>
    </row>
    <row r="509" spans="1:1" ht="18.75" x14ac:dyDescent="0.3">
      <c r="A509" s="6"/>
    </row>
    <row r="510" spans="1:1" ht="18.75" x14ac:dyDescent="0.3">
      <c r="A510" s="6"/>
    </row>
    <row r="511" spans="1:1" ht="18.75" x14ac:dyDescent="0.3">
      <c r="A511" s="6"/>
    </row>
    <row r="512" spans="1:1" ht="18.75" x14ac:dyDescent="0.3">
      <c r="A512" s="6"/>
    </row>
    <row r="513" spans="1:1" ht="18.75" x14ac:dyDescent="0.3">
      <c r="A513" s="6"/>
    </row>
    <row r="514" spans="1:1" ht="18.75" x14ac:dyDescent="0.3">
      <c r="A514" s="6"/>
    </row>
    <row r="515" spans="1:1" ht="18.75" x14ac:dyDescent="0.3">
      <c r="A515" s="6"/>
    </row>
    <row r="516" spans="1:1" ht="18.75" x14ac:dyDescent="0.3">
      <c r="A516" s="6"/>
    </row>
    <row r="517" spans="1:1" ht="18.75" x14ac:dyDescent="0.3">
      <c r="A517" s="6"/>
    </row>
    <row r="518" spans="1:1" ht="18.75" x14ac:dyDescent="0.3">
      <c r="A518" s="6"/>
    </row>
    <row r="519" spans="1:1" ht="18.75" x14ac:dyDescent="0.3">
      <c r="A519" s="6"/>
    </row>
    <row r="520" spans="1:1" ht="18.75" x14ac:dyDescent="0.3">
      <c r="A520" s="6"/>
    </row>
    <row r="521" spans="1:1" ht="18.75" x14ac:dyDescent="0.3">
      <c r="A521" s="6"/>
    </row>
    <row r="522" spans="1:1" ht="18.75" x14ac:dyDescent="0.3">
      <c r="A522" s="6"/>
    </row>
    <row r="523" spans="1:1" ht="18.75" x14ac:dyDescent="0.3">
      <c r="A523" s="6"/>
    </row>
    <row r="524" spans="1:1" ht="18.75" x14ac:dyDescent="0.3">
      <c r="A524" s="6"/>
    </row>
    <row r="525" spans="1:1" ht="18.75" x14ac:dyDescent="0.3">
      <c r="A525" s="6"/>
    </row>
    <row r="526" spans="1:1" ht="18.75" x14ac:dyDescent="0.3">
      <c r="A526" s="6"/>
    </row>
    <row r="527" spans="1:1" ht="18.75" x14ac:dyDescent="0.3">
      <c r="A527" s="6"/>
    </row>
    <row r="528" spans="1:1" ht="18.75" x14ac:dyDescent="0.3">
      <c r="A528" s="6"/>
    </row>
    <row r="529" spans="1:1" ht="18.75" x14ac:dyDescent="0.3">
      <c r="A529" s="6"/>
    </row>
    <row r="530" spans="1:1" ht="18.75" x14ac:dyDescent="0.3">
      <c r="A530" s="6"/>
    </row>
    <row r="531" spans="1:1" ht="18.75" x14ac:dyDescent="0.3">
      <c r="A531" s="6"/>
    </row>
    <row r="532" spans="1:1" ht="18.75" x14ac:dyDescent="0.3">
      <c r="A532" s="6"/>
    </row>
    <row r="533" spans="1:1" ht="18.75" x14ac:dyDescent="0.3">
      <c r="A533" s="6"/>
    </row>
    <row r="534" spans="1:1" ht="18.75" x14ac:dyDescent="0.3">
      <c r="A534" s="6"/>
    </row>
    <row r="535" spans="1:1" ht="18.75" x14ac:dyDescent="0.3">
      <c r="A535" s="6"/>
    </row>
    <row r="536" spans="1:1" ht="18.75" x14ac:dyDescent="0.3">
      <c r="A536" s="6"/>
    </row>
    <row r="537" spans="1:1" ht="18.75" x14ac:dyDescent="0.3">
      <c r="A537" s="6"/>
    </row>
    <row r="538" spans="1:1" ht="18.75" x14ac:dyDescent="0.3">
      <c r="A538" s="6"/>
    </row>
    <row r="539" spans="1:1" ht="18.75" x14ac:dyDescent="0.3">
      <c r="A539" s="6"/>
    </row>
    <row r="540" spans="1:1" ht="18.75" x14ac:dyDescent="0.3">
      <c r="A540" s="6"/>
    </row>
    <row r="541" spans="1:1" ht="18.75" x14ac:dyDescent="0.3">
      <c r="A541" s="6"/>
    </row>
    <row r="542" spans="1:1" ht="18.75" x14ac:dyDescent="0.3">
      <c r="A542" s="6"/>
    </row>
    <row r="543" spans="1:1" ht="18.75" x14ac:dyDescent="0.3">
      <c r="A543" s="6"/>
    </row>
    <row r="544" spans="1:1" ht="18.75" x14ac:dyDescent="0.3">
      <c r="A544" s="6"/>
    </row>
    <row r="545" spans="1:1" ht="18.75" x14ac:dyDescent="0.3">
      <c r="A545" s="6"/>
    </row>
    <row r="546" spans="1:1" ht="18.75" x14ac:dyDescent="0.3">
      <c r="A546" s="6"/>
    </row>
    <row r="547" spans="1:1" ht="18.75" x14ac:dyDescent="0.3">
      <c r="A547" s="6"/>
    </row>
    <row r="548" spans="1:1" ht="18.75" x14ac:dyDescent="0.3">
      <c r="A548" s="6"/>
    </row>
    <row r="549" spans="1:1" ht="18.75" x14ac:dyDescent="0.3">
      <c r="A549" s="6"/>
    </row>
    <row r="550" spans="1:1" ht="18.75" x14ac:dyDescent="0.3">
      <c r="A550" s="6"/>
    </row>
    <row r="551" spans="1:1" ht="18.75" x14ac:dyDescent="0.3">
      <c r="A551" s="6"/>
    </row>
    <row r="552" spans="1:1" ht="18.75" x14ac:dyDescent="0.3">
      <c r="A552" s="6"/>
    </row>
    <row r="553" spans="1:1" ht="18.75" x14ac:dyDescent="0.3">
      <c r="A553" s="6"/>
    </row>
    <row r="554" spans="1:1" ht="18.75" x14ac:dyDescent="0.3">
      <c r="A554" s="6"/>
    </row>
    <row r="555" spans="1:1" ht="18.75" x14ac:dyDescent="0.3">
      <c r="A555" s="6"/>
    </row>
    <row r="556" spans="1:1" ht="18.75" x14ac:dyDescent="0.3">
      <c r="A556" s="6"/>
    </row>
    <row r="557" spans="1:1" ht="18.75" x14ac:dyDescent="0.3">
      <c r="A557" s="6"/>
    </row>
    <row r="558" spans="1:1" ht="18.75" x14ac:dyDescent="0.3">
      <c r="A558" s="6"/>
    </row>
    <row r="559" spans="1:1" ht="18.75" x14ac:dyDescent="0.3">
      <c r="A559" s="6"/>
    </row>
    <row r="560" spans="1:1" ht="18.75" x14ac:dyDescent="0.3">
      <c r="A560" s="6"/>
    </row>
    <row r="561" spans="1:1" ht="18.75" x14ac:dyDescent="0.3">
      <c r="A561" s="6"/>
    </row>
    <row r="562" spans="1:1" ht="18.75" x14ac:dyDescent="0.3">
      <c r="A562" s="6"/>
    </row>
    <row r="563" spans="1:1" ht="18.75" x14ac:dyDescent="0.3">
      <c r="A563" s="6"/>
    </row>
    <row r="564" spans="1:1" ht="18.75" x14ac:dyDescent="0.3">
      <c r="A564" s="6"/>
    </row>
    <row r="565" spans="1:1" ht="18.75" x14ac:dyDescent="0.3">
      <c r="A565" s="6"/>
    </row>
    <row r="566" spans="1:1" ht="18.75" x14ac:dyDescent="0.3">
      <c r="A566" s="6"/>
    </row>
    <row r="567" spans="1:1" ht="18.75" x14ac:dyDescent="0.3">
      <c r="A567" s="6"/>
    </row>
    <row r="568" spans="1:1" ht="18.75" x14ac:dyDescent="0.3">
      <c r="A568" s="6"/>
    </row>
    <row r="569" spans="1:1" ht="18.75" x14ac:dyDescent="0.3">
      <c r="A569" s="6"/>
    </row>
    <row r="570" spans="1:1" ht="18.75" x14ac:dyDescent="0.3">
      <c r="A570" s="6"/>
    </row>
    <row r="571" spans="1:1" ht="18.75" x14ac:dyDescent="0.3">
      <c r="A571" s="6"/>
    </row>
    <row r="572" spans="1:1" ht="18.75" x14ac:dyDescent="0.3">
      <c r="A572" s="6"/>
    </row>
    <row r="573" spans="1:1" ht="18.75" x14ac:dyDescent="0.3">
      <c r="A573" s="6"/>
    </row>
    <row r="574" spans="1:1" ht="18.75" x14ac:dyDescent="0.3">
      <c r="A574" s="6"/>
    </row>
    <row r="575" spans="1:1" ht="18.75" x14ac:dyDescent="0.3">
      <c r="A575" s="6"/>
    </row>
    <row r="576" spans="1:1" ht="18.75" x14ac:dyDescent="0.3">
      <c r="A576" s="6"/>
    </row>
    <row r="577" spans="1:1" ht="18.75" x14ac:dyDescent="0.3">
      <c r="A577" s="6"/>
    </row>
    <row r="578" spans="1:1" ht="18.75" x14ac:dyDescent="0.3">
      <c r="A578" s="6"/>
    </row>
    <row r="579" spans="1:1" ht="18.75" x14ac:dyDescent="0.3">
      <c r="A579" s="6"/>
    </row>
    <row r="580" spans="1:1" ht="18.75" x14ac:dyDescent="0.3">
      <c r="A580" s="6"/>
    </row>
    <row r="581" spans="1:1" ht="18.75" x14ac:dyDescent="0.3">
      <c r="A581" s="6"/>
    </row>
    <row r="582" spans="1:1" ht="18.75" x14ac:dyDescent="0.3">
      <c r="A582" s="6"/>
    </row>
    <row r="583" spans="1:1" ht="18.75" x14ac:dyDescent="0.3">
      <c r="A583" s="6"/>
    </row>
    <row r="584" spans="1:1" ht="18.75" x14ac:dyDescent="0.3">
      <c r="A584" s="6"/>
    </row>
    <row r="585" spans="1:1" ht="18.75" x14ac:dyDescent="0.3">
      <c r="A585" s="6"/>
    </row>
    <row r="586" spans="1:1" ht="18.75" x14ac:dyDescent="0.3">
      <c r="A586" s="6"/>
    </row>
    <row r="587" spans="1:1" ht="18.75" x14ac:dyDescent="0.3">
      <c r="A587" s="6"/>
    </row>
    <row r="588" spans="1:1" ht="18.75" x14ac:dyDescent="0.3">
      <c r="A588" s="6"/>
    </row>
    <row r="589" spans="1:1" ht="18.75" x14ac:dyDescent="0.3">
      <c r="A589" s="6"/>
    </row>
    <row r="590" spans="1:1" ht="18.75" x14ac:dyDescent="0.3">
      <c r="A590" s="6"/>
    </row>
    <row r="591" spans="1:1" ht="18.75" x14ac:dyDescent="0.3">
      <c r="A591" s="6"/>
    </row>
    <row r="592" spans="1:1" ht="18.75" x14ac:dyDescent="0.3">
      <c r="A592" s="6"/>
    </row>
    <row r="593" spans="1:1" ht="18.75" x14ac:dyDescent="0.3">
      <c r="A593" s="6"/>
    </row>
    <row r="594" spans="1:1" ht="18.75" x14ac:dyDescent="0.3">
      <c r="A594" s="6"/>
    </row>
    <row r="595" spans="1:1" ht="18.75" x14ac:dyDescent="0.3">
      <c r="A595" s="6"/>
    </row>
    <row r="596" spans="1:1" ht="18.75" x14ac:dyDescent="0.3">
      <c r="A596" s="6"/>
    </row>
    <row r="597" spans="1:1" ht="18.75" x14ac:dyDescent="0.3">
      <c r="A597" s="6"/>
    </row>
    <row r="598" spans="1:1" ht="18.75" x14ac:dyDescent="0.3">
      <c r="A598" s="6"/>
    </row>
    <row r="599" spans="1:1" ht="18.75" x14ac:dyDescent="0.3">
      <c r="A599" s="6"/>
    </row>
    <row r="600" spans="1:1" ht="18.75" x14ac:dyDescent="0.3">
      <c r="A600" s="6"/>
    </row>
    <row r="601" spans="1:1" ht="18.75" x14ac:dyDescent="0.3">
      <c r="A601" s="6"/>
    </row>
    <row r="602" spans="1:1" ht="18.75" x14ac:dyDescent="0.3">
      <c r="A602" s="6"/>
    </row>
    <row r="603" spans="1:1" ht="18.75" x14ac:dyDescent="0.3">
      <c r="A603" s="6"/>
    </row>
    <row r="604" spans="1:1" ht="18.75" x14ac:dyDescent="0.3">
      <c r="A604" s="6"/>
    </row>
    <row r="605" spans="1:1" ht="18.75" x14ac:dyDescent="0.3">
      <c r="A605" s="6"/>
    </row>
    <row r="606" spans="1:1" ht="18.75" x14ac:dyDescent="0.3">
      <c r="A606" s="6"/>
    </row>
    <row r="607" spans="1:1" ht="18.75" x14ac:dyDescent="0.3">
      <c r="A607" s="6"/>
    </row>
    <row r="608" spans="1:1" ht="18.75" x14ac:dyDescent="0.3">
      <c r="A608" s="6"/>
    </row>
    <row r="609" spans="1:1" ht="18.75" x14ac:dyDescent="0.3">
      <c r="A609" s="6"/>
    </row>
    <row r="610" spans="1:1" ht="18.75" x14ac:dyDescent="0.3">
      <c r="A610" s="6"/>
    </row>
    <row r="611" spans="1:1" ht="18.75" x14ac:dyDescent="0.3">
      <c r="A611" s="6"/>
    </row>
    <row r="612" spans="1:1" ht="18.75" x14ac:dyDescent="0.3">
      <c r="A612" s="6"/>
    </row>
    <row r="613" spans="1:1" ht="18.75" x14ac:dyDescent="0.3">
      <c r="A613" s="6"/>
    </row>
    <row r="614" spans="1:1" ht="18.75" x14ac:dyDescent="0.3">
      <c r="A614" s="6"/>
    </row>
    <row r="615" spans="1:1" ht="18.75" x14ac:dyDescent="0.3">
      <c r="A615" s="6"/>
    </row>
    <row r="616" spans="1:1" ht="18.75" x14ac:dyDescent="0.3">
      <c r="A616" s="6"/>
    </row>
    <row r="617" spans="1:1" ht="18.75" x14ac:dyDescent="0.3">
      <c r="A617" s="6"/>
    </row>
    <row r="618" spans="1:1" ht="18.75" x14ac:dyDescent="0.3">
      <c r="A618" s="6"/>
    </row>
    <row r="619" spans="1:1" ht="18.75" x14ac:dyDescent="0.3">
      <c r="A619" s="6"/>
    </row>
    <row r="620" spans="1:1" ht="18.75" x14ac:dyDescent="0.3">
      <c r="A620" s="6"/>
    </row>
    <row r="621" spans="1:1" ht="18.75" x14ac:dyDescent="0.3">
      <c r="A621" s="6"/>
    </row>
    <row r="622" spans="1:1" ht="18.75" x14ac:dyDescent="0.3">
      <c r="A622" s="6"/>
    </row>
    <row r="623" spans="1:1" ht="18.75" x14ac:dyDescent="0.3">
      <c r="A623" s="6"/>
    </row>
    <row r="624" spans="1:1" ht="18.75" x14ac:dyDescent="0.3">
      <c r="A624" s="6"/>
    </row>
    <row r="625" spans="1:1" ht="18.75" x14ac:dyDescent="0.3">
      <c r="A625" s="6"/>
    </row>
    <row r="626" spans="1:1" ht="18.75" x14ac:dyDescent="0.3">
      <c r="A626" s="6"/>
    </row>
    <row r="627" spans="1:1" ht="18.75" x14ac:dyDescent="0.3">
      <c r="A627" s="6"/>
    </row>
    <row r="628" spans="1:1" ht="18.75" x14ac:dyDescent="0.3">
      <c r="A628" s="6"/>
    </row>
    <row r="629" spans="1:1" ht="18.75" x14ac:dyDescent="0.3">
      <c r="A629" s="6"/>
    </row>
    <row r="630" spans="1:1" ht="18.75" x14ac:dyDescent="0.3">
      <c r="A630" s="6"/>
    </row>
    <row r="631" spans="1:1" ht="18.75" x14ac:dyDescent="0.3">
      <c r="A631" s="6"/>
    </row>
    <row r="632" spans="1:1" ht="18.75" x14ac:dyDescent="0.3">
      <c r="A632" s="6"/>
    </row>
    <row r="633" spans="1:1" ht="18.75" x14ac:dyDescent="0.3">
      <c r="A633" s="6"/>
    </row>
    <row r="634" spans="1:1" ht="18.75" x14ac:dyDescent="0.3">
      <c r="A634" s="6"/>
    </row>
    <row r="635" spans="1:1" ht="18.75" x14ac:dyDescent="0.3">
      <c r="A635" s="6"/>
    </row>
    <row r="636" spans="1:1" ht="18.75" x14ac:dyDescent="0.3">
      <c r="A636" s="6"/>
    </row>
    <row r="637" spans="1:1" ht="18.75" x14ac:dyDescent="0.3">
      <c r="A637" s="6"/>
    </row>
    <row r="638" spans="1:1" ht="18.75" x14ac:dyDescent="0.3">
      <c r="A638" s="6"/>
    </row>
    <row r="639" spans="1:1" ht="18.75" x14ac:dyDescent="0.3">
      <c r="A639" s="6"/>
    </row>
    <row r="640" spans="1:1" ht="18.75" x14ac:dyDescent="0.3">
      <c r="A640" s="6"/>
    </row>
    <row r="641" spans="1:1" ht="18.75" x14ac:dyDescent="0.3">
      <c r="A641" s="6"/>
    </row>
    <row r="642" spans="1:1" ht="18.75" x14ac:dyDescent="0.3">
      <c r="A642" s="6"/>
    </row>
    <row r="643" spans="1:1" ht="18.75" x14ac:dyDescent="0.3">
      <c r="A643" s="6"/>
    </row>
    <row r="644" spans="1:1" ht="18.75" x14ac:dyDescent="0.3">
      <c r="A644" s="6"/>
    </row>
    <row r="645" spans="1:1" ht="18.75" x14ac:dyDescent="0.3">
      <c r="A645" s="6"/>
    </row>
    <row r="646" spans="1:1" ht="18.75" x14ac:dyDescent="0.3">
      <c r="A646" s="6"/>
    </row>
    <row r="647" spans="1:1" ht="18.75" x14ac:dyDescent="0.3">
      <c r="A647" s="6"/>
    </row>
    <row r="648" spans="1:1" ht="18.75" x14ac:dyDescent="0.3">
      <c r="A648" s="6"/>
    </row>
    <row r="649" spans="1:1" ht="18.75" x14ac:dyDescent="0.3">
      <c r="A649" s="6"/>
    </row>
    <row r="650" spans="1:1" ht="18.75" x14ac:dyDescent="0.3">
      <c r="A650" s="6"/>
    </row>
    <row r="651" spans="1:1" ht="18.75" x14ac:dyDescent="0.3">
      <c r="A651" s="6"/>
    </row>
    <row r="652" spans="1:1" ht="18.75" x14ac:dyDescent="0.3">
      <c r="A652" s="6"/>
    </row>
    <row r="653" spans="1:1" ht="18.75" x14ac:dyDescent="0.3">
      <c r="A653" s="6"/>
    </row>
    <row r="654" spans="1:1" ht="18.75" x14ac:dyDescent="0.3">
      <c r="A654" s="6"/>
    </row>
    <row r="655" spans="1:1" ht="18.75" x14ac:dyDescent="0.3">
      <c r="A655" s="6"/>
    </row>
    <row r="656" spans="1:1" ht="18.75" x14ac:dyDescent="0.3">
      <c r="A656" s="6"/>
    </row>
    <row r="657" spans="1:1" ht="18.75" x14ac:dyDescent="0.3">
      <c r="A657" s="6"/>
    </row>
    <row r="658" spans="1:1" ht="18.75" x14ac:dyDescent="0.3">
      <c r="A658" s="6"/>
    </row>
    <row r="659" spans="1:1" ht="18.75" x14ac:dyDescent="0.3">
      <c r="A659" s="6"/>
    </row>
    <row r="660" spans="1:1" ht="18.75" x14ac:dyDescent="0.3">
      <c r="A660" s="6"/>
    </row>
    <row r="661" spans="1:1" ht="18.75" x14ac:dyDescent="0.3">
      <c r="A661" s="6"/>
    </row>
    <row r="662" spans="1:1" ht="18.75" x14ac:dyDescent="0.3">
      <c r="A662" s="6"/>
    </row>
    <row r="663" spans="1:1" ht="18.75" x14ac:dyDescent="0.3">
      <c r="A663" s="6"/>
    </row>
    <row r="664" spans="1:1" ht="18.75" x14ac:dyDescent="0.3">
      <c r="A664" s="6"/>
    </row>
    <row r="665" spans="1:1" ht="18.75" x14ac:dyDescent="0.3">
      <c r="A665" s="6"/>
    </row>
    <row r="666" spans="1:1" ht="18.75" x14ac:dyDescent="0.3">
      <c r="A666" s="6"/>
    </row>
    <row r="667" spans="1:1" ht="18.75" x14ac:dyDescent="0.3">
      <c r="A667" s="6"/>
    </row>
    <row r="668" spans="1:1" ht="18.75" x14ac:dyDescent="0.3">
      <c r="A668" s="6"/>
    </row>
    <row r="669" spans="1:1" ht="18.75" x14ac:dyDescent="0.3">
      <c r="A669" s="6"/>
    </row>
    <row r="670" spans="1:1" ht="18.75" x14ac:dyDescent="0.3">
      <c r="A670" s="6"/>
    </row>
    <row r="671" spans="1:1" ht="18.75" x14ac:dyDescent="0.3">
      <c r="A671" s="6"/>
    </row>
    <row r="672" spans="1:1" ht="18.75" x14ac:dyDescent="0.3">
      <c r="A672" s="6"/>
    </row>
    <row r="673" spans="1:1" ht="18.75" x14ac:dyDescent="0.3">
      <c r="A673" s="6"/>
    </row>
    <row r="674" spans="1:1" ht="18.75" x14ac:dyDescent="0.3">
      <c r="A674" s="6"/>
    </row>
    <row r="675" spans="1:1" ht="18.75" x14ac:dyDescent="0.3">
      <c r="A675" s="6"/>
    </row>
    <row r="676" spans="1:1" ht="18.75" x14ac:dyDescent="0.3">
      <c r="A676" s="6"/>
    </row>
    <row r="677" spans="1:1" ht="18.75" x14ac:dyDescent="0.3">
      <c r="A677" s="6"/>
    </row>
    <row r="678" spans="1:1" ht="18.75" x14ac:dyDescent="0.3">
      <c r="A678" s="6"/>
    </row>
    <row r="679" spans="1:1" ht="18.75" x14ac:dyDescent="0.3">
      <c r="A679" s="6"/>
    </row>
    <row r="680" spans="1:1" ht="18.75" x14ac:dyDescent="0.3">
      <c r="A680" s="6"/>
    </row>
    <row r="681" spans="1:1" ht="18.75" x14ac:dyDescent="0.3">
      <c r="A681" s="6"/>
    </row>
    <row r="682" spans="1:1" ht="18.75" x14ac:dyDescent="0.3">
      <c r="A682" s="6"/>
    </row>
    <row r="683" spans="1:1" ht="18.75" x14ac:dyDescent="0.3">
      <c r="A683" s="6"/>
    </row>
    <row r="684" spans="1:1" ht="18.75" x14ac:dyDescent="0.3">
      <c r="A684" s="6"/>
    </row>
    <row r="685" spans="1:1" ht="18.75" x14ac:dyDescent="0.3">
      <c r="A685" s="6"/>
    </row>
    <row r="686" spans="1:1" ht="18.75" x14ac:dyDescent="0.3">
      <c r="A686" s="6"/>
    </row>
    <row r="687" spans="1:1" ht="18.75" x14ac:dyDescent="0.3">
      <c r="A687" s="6"/>
    </row>
    <row r="688" spans="1:1" ht="18.75" x14ac:dyDescent="0.3">
      <c r="A688" s="6"/>
    </row>
    <row r="689" spans="1:1" ht="18.75" x14ac:dyDescent="0.3">
      <c r="A689" s="6"/>
    </row>
    <row r="690" spans="1:1" ht="18.75" x14ac:dyDescent="0.3">
      <c r="A690" s="6"/>
    </row>
    <row r="691" spans="1:1" ht="18.75" x14ac:dyDescent="0.3">
      <c r="A691" s="6"/>
    </row>
    <row r="692" spans="1:1" ht="18.75" x14ac:dyDescent="0.3">
      <c r="A692" s="6"/>
    </row>
    <row r="693" spans="1:1" ht="18.75" x14ac:dyDescent="0.3">
      <c r="A693" s="6"/>
    </row>
    <row r="694" spans="1:1" ht="18.75" x14ac:dyDescent="0.3">
      <c r="A694" s="6"/>
    </row>
    <row r="695" spans="1:1" ht="18.75" x14ac:dyDescent="0.3">
      <c r="A695" s="6"/>
    </row>
    <row r="696" spans="1:1" ht="18.75" x14ac:dyDescent="0.3">
      <c r="A696" s="6"/>
    </row>
    <row r="697" spans="1:1" ht="18.75" x14ac:dyDescent="0.3">
      <c r="A697" s="6"/>
    </row>
    <row r="698" spans="1:1" ht="18.75" x14ac:dyDescent="0.3">
      <c r="A698" s="6"/>
    </row>
    <row r="699" spans="1:1" ht="18.75" x14ac:dyDescent="0.3">
      <c r="A699" s="6"/>
    </row>
    <row r="700" spans="1:1" ht="18.75" x14ac:dyDescent="0.3">
      <c r="A700" s="6"/>
    </row>
    <row r="701" spans="1:1" ht="18.75" x14ac:dyDescent="0.3">
      <c r="A701" s="6"/>
    </row>
    <row r="702" spans="1:1" ht="18.75" x14ac:dyDescent="0.3">
      <c r="A702" s="6"/>
    </row>
    <row r="703" spans="1:1" ht="18.75" x14ac:dyDescent="0.3">
      <c r="A703" s="6"/>
    </row>
    <row r="704" spans="1:1" ht="18.75" x14ac:dyDescent="0.3">
      <c r="A704" s="6"/>
    </row>
    <row r="705" spans="1:1" ht="18.75" x14ac:dyDescent="0.3">
      <c r="A705" s="6"/>
    </row>
    <row r="706" spans="1:1" ht="18.75" x14ac:dyDescent="0.3">
      <c r="A706" s="6"/>
    </row>
    <row r="707" spans="1:1" ht="18.75" x14ac:dyDescent="0.3">
      <c r="A707" s="6"/>
    </row>
    <row r="708" spans="1:1" ht="18.75" x14ac:dyDescent="0.3">
      <c r="A708" s="6"/>
    </row>
    <row r="709" spans="1:1" ht="18.75" x14ac:dyDescent="0.3">
      <c r="A709" s="6"/>
    </row>
    <row r="710" spans="1:1" ht="18.75" x14ac:dyDescent="0.3">
      <c r="A710" s="6"/>
    </row>
    <row r="711" spans="1:1" ht="18.75" x14ac:dyDescent="0.3">
      <c r="A711" s="6"/>
    </row>
    <row r="712" spans="1:1" ht="18.75" x14ac:dyDescent="0.3">
      <c r="A712" s="6"/>
    </row>
    <row r="713" spans="1:1" ht="18.75" x14ac:dyDescent="0.3">
      <c r="A713" s="6"/>
    </row>
    <row r="714" spans="1:1" ht="18.75" x14ac:dyDescent="0.3">
      <c r="A714" s="6"/>
    </row>
    <row r="715" spans="1:1" ht="18.75" x14ac:dyDescent="0.3">
      <c r="A715" s="6"/>
    </row>
    <row r="716" spans="1:1" ht="18.75" x14ac:dyDescent="0.3">
      <c r="A716" s="6"/>
    </row>
    <row r="717" spans="1:1" ht="18.75" x14ac:dyDescent="0.3">
      <c r="A717" s="6"/>
    </row>
    <row r="718" spans="1:1" ht="18.75" x14ac:dyDescent="0.3">
      <c r="A718" s="6"/>
    </row>
    <row r="719" spans="1:1" ht="18.75" x14ac:dyDescent="0.3">
      <c r="A719" s="6"/>
    </row>
    <row r="720" spans="1:1" ht="18.75" x14ac:dyDescent="0.3">
      <c r="A720" s="6"/>
    </row>
    <row r="721" spans="1:1" ht="18.75" x14ac:dyDescent="0.3">
      <c r="A721" s="6"/>
    </row>
    <row r="722" spans="1:1" ht="18.75" x14ac:dyDescent="0.3">
      <c r="A722" s="6"/>
    </row>
    <row r="723" spans="1:1" ht="18.75" x14ac:dyDescent="0.3">
      <c r="A723" s="6"/>
    </row>
    <row r="724" spans="1:1" ht="18.75" x14ac:dyDescent="0.3">
      <c r="A724" s="6"/>
    </row>
    <row r="725" spans="1:1" ht="18.75" x14ac:dyDescent="0.3">
      <c r="A725" s="6"/>
    </row>
    <row r="726" spans="1:1" ht="18.75" x14ac:dyDescent="0.3">
      <c r="A726" s="6"/>
    </row>
    <row r="727" spans="1:1" ht="18.75" x14ac:dyDescent="0.3">
      <c r="A727" s="6"/>
    </row>
    <row r="728" spans="1:1" ht="18.75" x14ac:dyDescent="0.3">
      <c r="A728" s="6"/>
    </row>
    <row r="729" spans="1:1" ht="18.75" x14ac:dyDescent="0.3">
      <c r="A729" s="6"/>
    </row>
    <row r="730" spans="1:1" ht="18.75" x14ac:dyDescent="0.3">
      <c r="A730" s="6"/>
    </row>
    <row r="731" spans="1:1" ht="18.75" x14ac:dyDescent="0.3">
      <c r="A731" s="6"/>
    </row>
    <row r="732" spans="1:1" ht="18.75" x14ac:dyDescent="0.3">
      <c r="A732" s="6"/>
    </row>
    <row r="733" spans="1:1" ht="18.75" x14ac:dyDescent="0.3">
      <c r="A733" s="6"/>
    </row>
    <row r="734" spans="1:1" ht="18.75" x14ac:dyDescent="0.3">
      <c r="A734" s="6"/>
    </row>
    <row r="735" spans="1:1" ht="18.75" x14ac:dyDescent="0.3">
      <c r="A735" s="6"/>
    </row>
    <row r="736" spans="1:1" ht="18.75" x14ac:dyDescent="0.3">
      <c r="A736" s="6"/>
    </row>
    <row r="737" spans="1:1" ht="18.75" x14ac:dyDescent="0.3">
      <c r="A737" s="6"/>
    </row>
    <row r="738" spans="1:1" ht="18.75" x14ac:dyDescent="0.3">
      <c r="A738" s="6"/>
    </row>
    <row r="739" spans="1:1" ht="18.75" x14ac:dyDescent="0.3">
      <c r="A739" s="6"/>
    </row>
    <row r="740" spans="1:1" ht="18.75" x14ac:dyDescent="0.3">
      <c r="A740" s="6"/>
    </row>
    <row r="741" spans="1:1" ht="18.75" x14ac:dyDescent="0.3">
      <c r="A741" s="6"/>
    </row>
    <row r="742" spans="1:1" ht="18.75" x14ac:dyDescent="0.3">
      <c r="A742" s="6"/>
    </row>
    <row r="743" spans="1:1" ht="18.75" x14ac:dyDescent="0.3">
      <c r="A743" s="6"/>
    </row>
    <row r="744" spans="1:1" ht="18.75" x14ac:dyDescent="0.3">
      <c r="A744" s="6"/>
    </row>
    <row r="745" spans="1:1" ht="18.75" x14ac:dyDescent="0.3">
      <c r="A745" s="6"/>
    </row>
    <row r="746" spans="1:1" ht="18.75" x14ac:dyDescent="0.3">
      <c r="A746" s="6"/>
    </row>
    <row r="747" spans="1:1" ht="18.75" x14ac:dyDescent="0.3">
      <c r="A747" s="6"/>
    </row>
    <row r="748" spans="1:1" ht="18.75" x14ac:dyDescent="0.3">
      <c r="A748" s="6"/>
    </row>
    <row r="749" spans="1:1" ht="18.75" x14ac:dyDescent="0.3">
      <c r="A749" s="6"/>
    </row>
    <row r="750" spans="1:1" ht="18.75" x14ac:dyDescent="0.3">
      <c r="A750" s="6"/>
    </row>
    <row r="751" spans="1:1" ht="18.75" x14ac:dyDescent="0.3">
      <c r="A751" s="6"/>
    </row>
    <row r="752" spans="1:1" ht="18.75" x14ac:dyDescent="0.3">
      <c r="A752" s="6"/>
    </row>
    <row r="753" spans="1:1" ht="18.75" x14ac:dyDescent="0.3">
      <c r="A753" s="6"/>
    </row>
    <row r="754" spans="1:1" ht="18.75" x14ac:dyDescent="0.3">
      <c r="A754" s="6"/>
    </row>
    <row r="755" spans="1:1" ht="18.75" x14ac:dyDescent="0.3">
      <c r="A755" s="6"/>
    </row>
    <row r="756" spans="1:1" ht="18.75" x14ac:dyDescent="0.3">
      <c r="A756" s="6"/>
    </row>
    <row r="757" spans="1:1" ht="18.75" x14ac:dyDescent="0.3">
      <c r="A757" s="6"/>
    </row>
    <row r="758" spans="1:1" ht="18.75" x14ac:dyDescent="0.3">
      <c r="A758" s="6"/>
    </row>
    <row r="759" spans="1:1" ht="18.75" x14ac:dyDescent="0.3">
      <c r="A759" s="6"/>
    </row>
    <row r="760" spans="1:1" ht="18.75" x14ac:dyDescent="0.3">
      <c r="A760" s="6"/>
    </row>
    <row r="761" spans="1:1" ht="18.75" x14ac:dyDescent="0.3">
      <c r="A761" s="6"/>
    </row>
    <row r="762" spans="1:1" ht="18.75" x14ac:dyDescent="0.3">
      <c r="A762" s="6"/>
    </row>
    <row r="763" spans="1:1" ht="18.75" x14ac:dyDescent="0.3">
      <c r="A763" s="6"/>
    </row>
    <row r="764" spans="1:1" ht="18.75" x14ac:dyDescent="0.3">
      <c r="A764" s="6"/>
    </row>
    <row r="765" spans="1:1" ht="18.75" x14ac:dyDescent="0.3">
      <c r="A765" s="6"/>
    </row>
    <row r="766" spans="1:1" ht="18.75" x14ac:dyDescent="0.3">
      <c r="A766" s="6"/>
    </row>
    <row r="767" spans="1:1" ht="18.75" x14ac:dyDescent="0.3">
      <c r="A767" s="6"/>
    </row>
    <row r="768" spans="1:1" ht="18.75" x14ac:dyDescent="0.3">
      <c r="A768" s="6"/>
    </row>
    <row r="769" spans="1:1" ht="18.75" x14ac:dyDescent="0.3">
      <c r="A769" s="6"/>
    </row>
    <row r="770" spans="1:1" ht="18.75" x14ac:dyDescent="0.3">
      <c r="A770" s="6"/>
    </row>
    <row r="771" spans="1:1" ht="18.75" x14ac:dyDescent="0.3">
      <c r="A771" s="6"/>
    </row>
    <row r="772" spans="1:1" ht="18.75" x14ac:dyDescent="0.3">
      <c r="A772" s="6"/>
    </row>
    <row r="773" spans="1:1" ht="18.75" x14ac:dyDescent="0.3">
      <c r="A773" s="6"/>
    </row>
    <row r="774" spans="1:1" ht="18.75" x14ac:dyDescent="0.3">
      <c r="A774" s="6"/>
    </row>
    <row r="775" spans="1:1" ht="18.75" x14ac:dyDescent="0.3">
      <c r="A775" s="6"/>
    </row>
    <row r="776" spans="1:1" ht="18.75" x14ac:dyDescent="0.3">
      <c r="A776" s="6"/>
    </row>
    <row r="777" spans="1:1" ht="18.75" x14ac:dyDescent="0.3">
      <c r="A777" s="6"/>
    </row>
    <row r="778" spans="1:1" ht="18.75" x14ac:dyDescent="0.3">
      <c r="A778" s="6"/>
    </row>
    <row r="779" spans="1:1" ht="18.75" x14ac:dyDescent="0.3">
      <c r="A779" s="6"/>
    </row>
    <row r="780" spans="1:1" ht="18.75" x14ac:dyDescent="0.3">
      <c r="A780" s="6"/>
    </row>
    <row r="781" spans="1:1" ht="18.75" x14ac:dyDescent="0.3">
      <c r="A781" s="6"/>
    </row>
    <row r="782" spans="1:1" ht="18.75" x14ac:dyDescent="0.3">
      <c r="A782" s="6"/>
    </row>
    <row r="783" spans="1:1" ht="18.75" x14ac:dyDescent="0.3">
      <c r="A783" s="6"/>
    </row>
    <row r="784" spans="1:1" ht="18.75" x14ac:dyDescent="0.3">
      <c r="A784" s="6"/>
    </row>
    <row r="785" spans="1:1" ht="18.75" x14ac:dyDescent="0.3">
      <c r="A785" s="6"/>
    </row>
    <row r="786" spans="1:1" ht="18.75" x14ac:dyDescent="0.3">
      <c r="A786" s="6"/>
    </row>
    <row r="787" spans="1:1" ht="18.75" x14ac:dyDescent="0.3">
      <c r="A787" s="6"/>
    </row>
    <row r="788" spans="1:1" ht="18.75" x14ac:dyDescent="0.3">
      <c r="A788" s="6"/>
    </row>
    <row r="789" spans="1:1" ht="18.75" x14ac:dyDescent="0.3">
      <c r="A789" s="6"/>
    </row>
    <row r="790" spans="1:1" ht="18.75" x14ac:dyDescent="0.3">
      <c r="A790" s="6"/>
    </row>
    <row r="791" spans="1:1" ht="18.75" x14ac:dyDescent="0.3">
      <c r="A791" s="6"/>
    </row>
    <row r="792" spans="1:1" ht="18.75" x14ac:dyDescent="0.3">
      <c r="A792" s="6"/>
    </row>
    <row r="793" spans="1:1" ht="18.75" x14ac:dyDescent="0.3">
      <c r="A793" s="6"/>
    </row>
    <row r="794" spans="1:1" ht="18.75" x14ac:dyDescent="0.3">
      <c r="A794" s="6"/>
    </row>
    <row r="795" spans="1:1" ht="18.75" x14ac:dyDescent="0.3">
      <c r="A795" s="6"/>
    </row>
    <row r="796" spans="1:1" ht="18.75" x14ac:dyDescent="0.3">
      <c r="A796" s="6"/>
    </row>
    <row r="797" spans="1:1" ht="18.75" x14ac:dyDescent="0.3">
      <c r="A797" s="6"/>
    </row>
    <row r="798" spans="1:1" ht="18.75" x14ac:dyDescent="0.3">
      <c r="A798" s="6"/>
    </row>
    <row r="799" spans="1:1" ht="18.75" x14ac:dyDescent="0.3">
      <c r="A799" s="6"/>
    </row>
    <row r="800" spans="1:1" ht="18.75" x14ac:dyDescent="0.3">
      <c r="A800" s="6"/>
    </row>
    <row r="801" spans="1:1" ht="18.75" x14ac:dyDescent="0.3">
      <c r="A801" s="6"/>
    </row>
    <row r="802" spans="1:1" ht="18.75" x14ac:dyDescent="0.3">
      <c r="A802" s="6"/>
    </row>
    <row r="803" spans="1:1" ht="18.75" x14ac:dyDescent="0.3">
      <c r="A803" s="6"/>
    </row>
    <row r="804" spans="1:1" ht="18.75" x14ac:dyDescent="0.3">
      <c r="A804" s="6"/>
    </row>
    <row r="805" spans="1:1" ht="18.75" x14ac:dyDescent="0.3">
      <c r="A805" s="6"/>
    </row>
    <row r="806" spans="1:1" ht="18.75" x14ac:dyDescent="0.3">
      <c r="A806" s="6"/>
    </row>
    <row r="807" spans="1:1" ht="18.75" x14ac:dyDescent="0.3">
      <c r="A807" s="6"/>
    </row>
    <row r="808" spans="1:1" ht="18.75" x14ac:dyDescent="0.3">
      <c r="A808" s="6"/>
    </row>
    <row r="809" spans="1:1" ht="18.75" x14ac:dyDescent="0.3">
      <c r="A809" s="6"/>
    </row>
    <row r="810" spans="1:1" ht="18.75" x14ac:dyDescent="0.3">
      <c r="A810" s="6"/>
    </row>
    <row r="811" spans="1:1" ht="18.75" x14ac:dyDescent="0.3">
      <c r="A811" s="6"/>
    </row>
    <row r="812" spans="1:1" ht="18.75" x14ac:dyDescent="0.3">
      <c r="A812" s="6"/>
    </row>
    <row r="813" spans="1:1" ht="18.75" x14ac:dyDescent="0.3">
      <c r="A813" s="6"/>
    </row>
    <row r="814" spans="1:1" ht="18.75" x14ac:dyDescent="0.3">
      <c r="A814" s="6"/>
    </row>
    <row r="815" spans="1:1" ht="18.75" x14ac:dyDescent="0.3">
      <c r="A815" s="6"/>
    </row>
    <row r="816" spans="1:1" ht="18.75" x14ac:dyDescent="0.3">
      <c r="A816" s="6"/>
    </row>
    <row r="817" spans="1:1" ht="18.75" x14ac:dyDescent="0.3">
      <c r="A817" s="6"/>
    </row>
    <row r="818" spans="1:1" ht="18.75" x14ac:dyDescent="0.3">
      <c r="A818" s="6"/>
    </row>
    <row r="819" spans="1:1" ht="18.75" x14ac:dyDescent="0.3">
      <c r="A819" s="6"/>
    </row>
    <row r="820" spans="1:1" ht="18.75" x14ac:dyDescent="0.3">
      <c r="A820" s="6"/>
    </row>
    <row r="821" spans="1:1" ht="18.75" x14ac:dyDescent="0.3">
      <c r="A821" s="6"/>
    </row>
    <row r="822" spans="1:1" ht="18.75" x14ac:dyDescent="0.3">
      <c r="A822" s="6"/>
    </row>
    <row r="823" spans="1:1" ht="18.75" x14ac:dyDescent="0.3">
      <c r="A823" s="6"/>
    </row>
    <row r="824" spans="1:1" ht="18.75" x14ac:dyDescent="0.3">
      <c r="A824" s="6"/>
    </row>
    <row r="825" spans="1:1" ht="18.75" x14ac:dyDescent="0.3">
      <c r="A825" s="6"/>
    </row>
    <row r="826" spans="1:1" ht="18.75" x14ac:dyDescent="0.3">
      <c r="A826" s="6"/>
    </row>
    <row r="827" spans="1:1" ht="18.75" x14ac:dyDescent="0.3">
      <c r="A827" s="6"/>
    </row>
    <row r="828" spans="1:1" ht="18.75" x14ac:dyDescent="0.3">
      <c r="A828" s="6"/>
    </row>
    <row r="829" spans="1:1" ht="18.75" x14ac:dyDescent="0.3">
      <c r="A829" s="6"/>
    </row>
    <row r="830" spans="1:1" ht="18.75" x14ac:dyDescent="0.3">
      <c r="A830" s="6"/>
    </row>
    <row r="831" spans="1:1" ht="18.75" x14ac:dyDescent="0.3">
      <c r="A831" s="6"/>
    </row>
    <row r="832" spans="1:1" ht="18.75" x14ac:dyDescent="0.3">
      <c r="A832" s="6"/>
    </row>
    <row r="833" spans="1:1" ht="18.75" x14ac:dyDescent="0.3">
      <c r="A833" s="6"/>
    </row>
    <row r="834" spans="1:1" ht="18.75" x14ac:dyDescent="0.3">
      <c r="A834" s="6"/>
    </row>
    <row r="835" spans="1:1" ht="18.75" x14ac:dyDescent="0.3">
      <c r="A835" s="6"/>
    </row>
    <row r="836" spans="1:1" ht="18.75" x14ac:dyDescent="0.3">
      <c r="A836" s="6"/>
    </row>
    <row r="837" spans="1:1" ht="18.75" x14ac:dyDescent="0.3">
      <c r="A837" s="6"/>
    </row>
    <row r="838" spans="1:1" ht="18.75" x14ac:dyDescent="0.3">
      <c r="A838" s="6"/>
    </row>
    <row r="839" spans="1:1" ht="18.75" x14ac:dyDescent="0.3">
      <c r="A839" s="6"/>
    </row>
    <row r="840" spans="1:1" ht="18.75" x14ac:dyDescent="0.3">
      <c r="A840" s="6"/>
    </row>
    <row r="841" spans="1:1" ht="18.75" x14ac:dyDescent="0.3">
      <c r="A841" s="6"/>
    </row>
    <row r="842" spans="1:1" ht="18.75" x14ac:dyDescent="0.3">
      <c r="A842" s="6"/>
    </row>
    <row r="843" spans="1:1" ht="18.75" x14ac:dyDescent="0.3">
      <c r="A843" s="6"/>
    </row>
    <row r="844" spans="1:1" ht="18.75" x14ac:dyDescent="0.3">
      <c r="A844" s="6"/>
    </row>
    <row r="845" spans="1:1" ht="18.75" x14ac:dyDescent="0.3">
      <c r="A845" s="6"/>
    </row>
    <row r="846" spans="1:1" ht="18.75" x14ac:dyDescent="0.3">
      <c r="A846" s="6"/>
    </row>
    <row r="847" spans="1:1" ht="18.75" x14ac:dyDescent="0.3">
      <c r="A847" s="6"/>
    </row>
    <row r="848" spans="1:1" ht="18.75" x14ac:dyDescent="0.3">
      <c r="A848" s="6"/>
    </row>
    <row r="849" spans="1:1" ht="18.75" x14ac:dyDescent="0.3">
      <c r="A849" s="6"/>
    </row>
    <row r="850" spans="1:1" ht="18.75" x14ac:dyDescent="0.3">
      <c r="A850" s="6"/>
    </row>
    <row r="851" spans="1:1" ht="18.75" x14ac:dyDescent="0.3">
      <c r="A851" s="6"/>
    </row>
    <row r="852" spans="1:1" ht="18.75" x14ac:dyDescent="0.3">
      <c r="A852" s="6"/>
    </row>
    <row r="853" spans="1:1" ht="18.75" x14ac:dyDescent="0.3">
      <c r="A853" s="6"/>
    </row>
    <row r="854" spans="1:1" ht="18.75" x14ac:dyDescent="0.3">
      <c r="A854" s="6"/>
    </row>
    <row r="855" spans="1:1" ht="18.75" x14ac:dyDescent="0.3">
      <c r="A855" s="6"/>
    </row>
    <row r="856" spans="1:1" ht="18.75" x14ac:dyDescent="0.3">
      <c r="A856" s="6"/>
    </row>
    <row r="857" spans="1:1" ht="18.75" x14ac:dyDescent="0.3">
      <c r="A857" s="6"/>
    </row>
    <row r="858" spans="1:1" ht="18.75" x14ac:dyDescent="0.3">
      <c r="A858" s="6"/>
    </row>
    <row r="859" spans="1:1" ht="18.75" x14ac:dyDescent="0.3">
      <c r="A859" s="6"/>
    </row>
    <row r="860" spans="1:1" ht="18.75" x14ac:dyDescent="0.3">
      <c r="A860" s="6"/>
    </row>
    <row r="861" spans="1:1" ht="18.75" x14ac:dyDescent="0.3">
      <c r="A861" s="6"/>
    </row>
    <row r="862" spans="1:1" ht="18.75" x14ac:dyDescent="0.3">
      <c r="A862" s="6"/>
    </row>
    <row r="863" spans="1:1" ht="18.75" x14ac:dyDescent="0.3">
      <c r="A863" s="6"/>
    </row>
    <row r="864" spans="1:1" ht="18.75" x14ac:dyDescent="0.3">
      <c r="A864" s="6"/>
    </row>
    <row r="865" spans="1:1" ht="18.75" x14ac:dyDescent="0.3">
      <c r="A865" s="6"/>
    </row>
    <row r="866" spans="1:1" ht="18.75" x14ac:dyDescent="0.3">
      <c r="A866" s="6"/>
    </row>
    <row r="867" spans="1:1" ht="18.75" x14ac:dyDescent="0.3">
      <c r="A867" s="6"/>
    </row>
    <row r="868" spans="1:1" ht="18.75" x14ac:dyDescent="0.3">
      <c r="A868" s="6"/>
    </row>
    <row r="869" spans="1:1" ht="18.75" x14ac:dyDescent="0.3">
      <c r="A869" s="6"/>
    </row>
    <row r="870" spans="1:1" ht="18.75" x14ac:dyDescent="0.3">
      <c r="A870" s="6"/>
    </row>
    <row r="871" spans="1:1" ht="18.75" x14ac:dyDescent="0.3">
      <c r="A871" s="6"/>
    </row>
    <row r="872" spans="1:1" ht="18.75" x14ac:dyDescent="0.3">
      <c r="A872" s="6"/>
    </row>
    <row r="873" spans="1:1" ht="18.75" x14ac:dyDescent="0.3">
      <c r="A873" s="6"/>
    </row>
    <row r="874" spans="1:1" ht="18.75" x14ac:dyDescent="0.3">
      <c r="A874" s="6"/>
    </row>
    <row r="875" spans="1:1" ht="18.75" x14ac:dyDescent="0.3">
      <c r="A875" s="6"/>
    </row>
    <row r="876" spans="1:1" ht="18.75" x14ac:dyDescent="0.3">
      <c r="A876" s="6"/>
    </row>
    <row r="877" spans="1:1" ht="18.75" x14ac:dyDescent="0.3">
      <c r="A877" s="6"/>
    </row>
    <row r="878" spans="1:1" ht="18.75" x14ac:dyDescent="0.3">
      <c r="A878" s="6"/>
    </row>
    <row r="879" spans="1:1" ht="18.75" x14ac:dyDescent="0.3">
      <c r="A879" s="6"/>
    </row>
    <row r="880" spans="1:1" ht="18.75" x14ac:dyDescent="0.3">
      <c r="A880" s="6"/>
    </row>
    <row r="881" spans="1:1" ht="18.75" x14ac:dyDescent="0.3">
      <c r="A881" s="6"/>
    </row>
    <row r="882" spans="1:1" ht="18.75" x14ac:dyDescent="0.3">
      <c r="A882" s="6"/>
    </row>
    <row r="883" spans="1:1" ht="18.75" x14ac:dyDescent="0.3">
      <c r="A883" s="6"/>
    </row>
    <row r="884" spans="1:1" ht="18.75" x14ac:dyDescent="0.3">
      <c r="A884" s="6"/>
    </row>
    <row r="885" spans="1:1" ht="18.75" x14ac:dyDescent="0.3">
      <c r="A885" s="6"/>
    </row>
    <row r="886" spans="1:1" ht="18.75" x14ac:dyDescent="0.3">
      <c r="A886" s="6"/>
    </row>
    <row r="887" spans="1:1" ht="18.75" x14ac:dyDescent="0.3">
      <c r="A887" s="6"/>
    </row>
    <row r="888" spans="1:1" ht="18.75" x14ac:dyDescent="0.3">
      <c r="A888" s="6"/>
    </row>
    <row r="889" spans="1:1" ht="18.75" x14ac:dyDescent="0.3">
      <c r="A889" s="6"/>
    </row>
    <row r="890" spans="1:1" ht="18.75" x14ac:dyDescent="0.3">
      <c r="A890" s="6"/>
    </row>
    <row r="891" spans="1:1" ht="18.75" x14ac:dyDescent="0.3">
      <c r="A891" s="6"/>
    </row>
    <row r="892" spans="1:1" ht="18.75" x14ac:dyDescent="0.3">
      <c r="A892" s="6"/>
    </row>
    <row r="893" spans="1:1" ht="18.75" x14ac:dyDescent="0.3">
      <c r="A893" s="6"/>
    </row>
    <row r="894" spans="1:1" ht="18.75" x14ac:dyDescent="0.3">
      <c r="A894" s="6"/>
    </row>
    <row r="895" spans="1:1" ht="18.75" x14ac:dyDescent="0.3">
      <c r="A895" s="6"/>
    </row>
    <row r="896" spans="1:1" ht="18.75" x14ac:dyDescent="0.3">
      <c r="A896" s="6"/>
    </row>
    <row r="897" spans="1:1" ht="18.75" x14ac:dyDescent="0.3">
      <c r="A897" s="6"/>
    </row>
    <row r="898" spans="1:1" ht="18.75" x14ac:dyDescent="0.3">
      <c r="A898" s="6"/>
    </row>
    <row r="899" spans="1:1" ht="18.75" x14ac:dyDescent="0.3">
      <c r="A899" s="6"/>
    </row>
    <row r="900" spans="1:1" ht="18.75" x14ac:dyDescent="0.3">
      <c r="A900" s="6"/>
    </row>
    <row r="901" spans="1:1" ht="18.75" x14ac:dyDescent="0.3">
      <c r="A901" s="6"/>
    </row>
    <row r="902" spans="1:1" ht="18.75" x14ac:dyDescent="0.3">
      <c r="A902" s="6"/>
    </row>
    <row r="903" spans="1:1" ht="18.75" x14ac:dyDescent="0.3">
      <c r="A903" s="6"/>
    </row>
    <row r="904" spans="1:1" ht="18.75" x14ac:dyDescent="0.3">
      <c r="A904" s="6"/>
    </row>
    <row r="905" spans="1:1" ht="18.75" x14ac:dyDescent="0.3">
      <c r="A905" s="6"/>
    </row>
    <row r="906" spans="1:1" ht="18.75" x14ac:dyDescent="0.3">
      <c r="A906" s="6"/>
    </row>
    <row r="907" spans="1:1" ht="18.75" x14ac:dyDescent="0.3">
      <c r="A907" s="6"/>
    </row>
    <row r="908" spans="1:1" ht="18.75" x14ac:dyDescent="0.3">
      <c r="A908" s="6"/>
    </row>
    <row r="909" spans="1:1" ht="18.75" x14ac:dyDescent="0.3">
      <c r="A909" s="6"/>
    </row>
    <row r="910" spans="1:1" ht="18.75" x14ac:dyDescent="0.3">
      <c r="A910" s="6"/>
    </row>
    <row r="911" spans="1:1" ht="18.75" x14ac:dyDescent="0.3">
      <c r="A911" s="6"/>
    </row>
    <row r="912" spans="1:1" ht="18.75" x14ac:dyDescent="0.3">
      <c r="A912" s="6"/>
    </row>
    <row r="913" spans="1:1" ht="18.75" x14ac:dyDescent="0.3">
      <c r="A913" s="6"/>
    </row>
    <row r="914" spans="1:1" ht="18.75" x14ac:dyDescent="0.3">
      <c r="A914" s="6"/>
    </row>
    <row r="915" spans="1:1" ht="18.75" x14ac:dyDescent="0.3">
      <c r="A915" s="6"/>
    </row>
    <row r="916" spans="1:1" ht="18.75" x14ac:dyDescent="0.3">
      <c r="A916" s="6"/>
    </row>
    <row r="917" spans="1:1" ht="18.75" x14ac:dyDescent="0.3">
      <c r="A917" s="6"/>
    </row>
    <row r="918" spans="1:1" ht="18.75" x14ac:dyDescent="0.3">
      <c r="A918" s="6"/>
    </row>
    <row r="919" spans="1:1" ht="18.75" x14ac:dyDescent="0.3">
      <c r="A919" s="6"/>
    </row>
    <row r="920" spans="1:1" ht="18.75" x14ac:dyDescent="0.3">
      <c r="A920" s="6"/>
    </row>
    <row r="921" spans="1:1" ht="18.75" x14ac:dyDescent="0.3">
      <c r="A921" s="6"/>
    </row>
    <row r="922" spans="1:1" ht="18.75" x14ac:dyDescent="0.3">
      <c r="A922" s="6"/>
    </row>
    <row r="923" spans="1:1" ht="18.75" x14ac:dyDescent="0.3">
      <c r="A923" s="6"/>
    </row>
    <row r="924" spans="1:1" ht="18.75" x14ac:dyDescent="0.3">
      <c r="A924" s="6"/>
    </row>
    <row r="925" spans="1:1" ht="18.75" x14ac:dyDescent="0.3">
      <c r="A925" s="6"/>
    </row>
    <row r="926" spans="1:1" ht="18.75" x14ac:dyDescent="0.3">
      <c r="A926" s="6"/>
    </row>
    <row r="927" spans="1:1" ht="18.75" x14ac:dyDescent="0.3">
      <c r="A927" s="6"/>
    </row>
    <row r="928" spans="1:1" ht="18.75" x14ac:dyDescent="0.3">
      <c r="A928" s="6"/>
    </row>
    <row r="929" spans="1:1" ht="18.75" x14ac:dyDescent="0.3">
      <c r="A929" s="6"/>
    </row>
    <row r="930" spans="1:1" ht="18.75" x14ac:dyDescent="0.3">
      <c r="A930" s="6"/>
    </row>
    <row r="931" spans="1:1" ht="18.75" x14ac:dyDescent="0.3">
      <c r="A931" s="6"/>
    </row>
    <row r="932" spans="1:1" ht="18.75" x14ac:dyDescent="0.3">
      <c r="A932" s="6"/>
    </row>
    <row r="933" spans="1:1" ht="18.75" x14ac:dyDescent="0.3">
      <c r="A933" s="6"/>
    </row>
    <row r="934" spans="1:1" ht="18.75" x14ac:dyDescent="0.3">
      <c r="A934" s="6"/>
    </row>
    <row r="935" spans="1:1" ht="18.75" x14ac:dyDescent="0.3">
      <c r="A935" s="6"/>
    </row>
    <row r="936" spans="1:1" ht="18.75" x14ac:dyDescent="0.3">
      <c r="A936" s="6"/>
    </row>
    <row r="937" spans="1:1" ht="18.75" x14ac:dyDescent="0.3">
      <c r="A937" s="6"/>
    </row>
    <row r="938" spans="1:1" ht="18.75" x14ac:dyDescent="0.3">
      <c r="A938" s="6"/>
    </row>
    <row r="939" spans="1:1" ht="18.75" x14ac:dyDescent="0.3">
      <c r="A939" s="6"/>
    </row>
    <row r="940" spans="1:1" ht="18.75" x14ac:dyDescent="0.3">
      <c r="A940" s="6"/>
    </row>
    <row r="941" spans="1:1" ht="18.75" x14ac:dyDescent="0.3">
      <c r="A941" s="6"/>
    </row>
    <row r="942" spans="1:1" ht="18.75" x14ac:dyDescent="0.3">
      <c r="A942" s="6"/>
    </row>
    <row r="943" spans="1:1" ht="18.75" x14ac:dyDescent="0.3">
      <c r="A943" s="6"/>
    </row>
    <row r="944" spans="1:1" ht="18.75" x14ac:dyDescent="0.3">
      <c r="A944" s="6"/>
    </row>
    <row r="945" spans="1:1" ht="18.75" x14ac:dyDescent="0.3">
      <c r="A945" s="6"/>
    </row>
    <row r="946" spans="1:1" ht="18.75" x14ac:dyDescent="0.3">
      <c r="A946" s="6"/>
    </row>
    <row r="947" spans="1:1" ht="18.75" x14ac:dyDescent="0.3">
      <c r="A947" s="6"/>
    </row>
    <row r="948" spans="1:1" ht="18.75" x14ac:dyDescent="0.3">
      <c r="A948" s="6"/>
    </row>
    <row r="949" spans="1:1" ht="18.75" x14ac:dyDescent="0.3">
      <c r="A949" s="6"/>
    </row>
    <row r="950" spans="1:1" ht="18.75" x14ac:dyDescent="0.3">
      <c r="A950" s="6"/>
    </row>
    <row r="951" spans="1:1" ht="18.75" x14ac:dyDescent="0.3">
      <c r="A951" s="6"/>
    </row>
    <row r="952" spans="1:1" ht="18.75" x14ac:dyDescent="0.3">
      <c r="A952" s="6"/>
    </row>
    <row r="953" spans="1:1" ht="18.75" x14ac:dyDescent="0.3">
      <c r="A953" s="6"/>
    </row>
    <row r="954" spans="1:1" ht="18.75" x14ac:dyDescent="0.3">
      <c r="A954" s="6"/>
    </row>
    <row r="955" spans="1:1" ht="18.75" x14ac:dyDescent="0.3">
      <c r="A955" s="6"/>
    </row>
    <row r="956" spans="1:1" ht="18.75" x14ac:dyDescent="0.3">
      <c r="A956" s="6"/>
    </row>
    <row r="957" spans="1:1" ht="18.75" x14ac:dyDescent="0.3">
      <c r="A957" s="6"/>
    </row>
    <row r="958" spans="1:1" ht="18.75" x14ac:dyDescent="0.3">
      <c r="A958" s="6"/>
    </row>
    <row r="959" spans="1:1" ht="18.75" x14ac:dyDescent="0.3">
      <c r="A959" s="6"/>
    </row>
    <row r="960" spans="1:1" ht="18.75" x14ac:dyDescent="0.3">
      <c r="A960" s="6"/>
    </row>
    <row r="961" spans="1:1" ht="18.75" x14ac:dyDescent="0.3">
      <c r="A961" s="6"/>
    </row>
    <row r="962" spans="1:1" ht="18.75" x14ac:dyDescent="0.3">
      <c r="A962" s="6"/>
    </row>
    <row r="963" spans="1:1" ht="18.75" x14ac:dyDescent="0.3">
      <c r="A963" s="6"/>
    </row>
    <row r="964" spans="1:1" ht="18.75" x14ac:dyDescent="0.3">
      <c r="A964" s="6"/>
    </row>
    <row r="965" spans="1:1" ht="18.75" x14ac:dyDescent="0.3">
      <c r="A965" s="6"/>
    </row>
    <row r="966" spans="1:1" ht="18.75" x14ac:dyDescent="0.3">
      <c r="A966" s="6"/>
    </row>
    <row r="967" spans="1:1" ht="18.75" x14ac:dyDescent="0.3">
      <c r="A967" s="6"/>
    </row>
    <row r="968" spans="1:1" ht="18.75" x14ac:dyDescent="0.3">
      <c r="A968" s="6"/>
    </row>
    <row r="969" spans="1:1" ht="18.75" x14ac:dyDescent="0.3">
      <c r="A969" s="6"/>
    </row>
    <row r="970" spans="1:1" ht="18.75" x14ac:dyDescent="0.3">
      <c r="A970" s="6"/>
    </row>
    <row r="971" spans="1:1" ht="18.75" x14ac:dyDescent="0.3">
      <c r="A971" s="6"/>
    </row>
    <row r="972" spans="1:1" ht="18.75" x14ac:dyDescent="0.3">
      <c r="A972" s="6"/>
    </row>
    <row r="973" spans="1:1" ht="18.75" x14ac:dyDescent="0.3">
      <c r="A973" s="6"/>
    </row>
    <row r="974" spans="1:1" ht="18.75" x14ac:dyDescent="0.3">
      <c r="A974" s="6"/>
    </row>
    <row r="975" spans="1:1" ht="18.75" x14ac:dyDescent="0.3">
      <c r="A975" s="6"/>
    </row>
    <row r="976" spans="1:1" ht="18.75" x14ac:dyDescent="0.3">
      <c r="A976" s="6"/>
    </row>
    <row r="977" spans="1:1" ht="18.75" x14ac:dyDescent="0.3">
      <c r="A977" s="6"/>
    </row>
    <row r="978" spans="1:1" ht="18.75" x14ac:dyDescent="0.3">
      <c r="A978" s="6"/>
    </row>
    <row r="979" spans="1:1" ht="18.75" x14ac:dyDescent="0.3">
      <c r="A979" s="6"/>
    </row>
    <row r="980" spans="1:1" ht="18.75" x14ac:dyDescent="0.3">
      <c r="A980" s="6"/>
    </row>
    <row r="981" spans="1:1" ht="18.75" x14ac:dyDescent="0.3">
      <c r="A981" s="6"/>
    </row>
    <row r="982" spans="1:1" ht="18.75" x14ac:dyDescent="0.3">
      <c r="A982" s="6"/>
    </row>
    <row r="983" spans="1:1" ht="18.75" x14ac:dyDescent="0.3">
      <c r="A983" s="6"/>
    </row>
    <row r="984" spans="1:1" ht="18.75" x14ac:dyDescent="0.3">
      <c r="A984" s="6"/>
    </row>
    <row r="985" spans="1:1" ht="18.75" x14ac:dyDescent="0.3">
      <c r="A985" s="6"/>
    </row>
    <row r="986" spans="1:1" ht="18.75" x14ac:dyDescent="0.3">
      <c r="A986" s="6"/>
    </row>
    <row r="987" spans="1:1" ht="18.75" x14ac:dyDescent="0.3">
      <c r="A987" s="6"/>
    </row>
    <row r="988" spans="1:1" ht="18.75" x14ac:dyDescent="0.3">
      <c r="A988" s="6"/>
    </row>
    <row r="989" spans="1:1" ht="18.75" x14ac:dyDescent="0.3">
      <c r="A989" s="6"/>
    </row>
    <row r="990" spans="1:1" ht="18.75" x14ac:dyDescent="0.3">
      <c r="A990" s="6"/>
    </row>
    <row r="991" spans="1:1" ht="18.75" x14ac:dyDescent="0.3">
      <c r="A991" s="6"/>
    </row>
    <row r="992" spans="1:1" ht="18.75" x14ac:dyDescent="0.3">
      <c r="A992" s="6"/>
    </row>
    <row r="993" spans="1:1" ht="18.75" x14ac:dyDescent="0.3">
      <c r="A993" s="6"/>
    </row>
    <row r="994" spans="1:1" ht="18.75" x14ac:dyDescent="0.3">
      <c r="A994" s="6"/>
    </row>
    <row r="995" spans="1:1" ht="18.75" x14ac:dyDescent="0.3">
      <c r="A995" s="6"/>
    </row>
    <row r="996" spans="1:1" ht="18.75" x14ac:dyDescent="0.3">
      <c r="A996" s="6"/>
    </row>
    <row r="997" spans="1:1" ht="18.75" x14ac:dyDescent="0.3">
      <c r="A997" s="6"/>
    </row>
    <row r="998" spans="1:1" ht="18.75" x14ac:dyDescent="0.3">
      <c r="A998" s="6"/>
    </row>
    <row r="999" spans="1:1" ht="18.75" x14ac:dyDescent="0.3">
      <c r="A999" s="6"/>
    </row>
    <row r="1000" spans="1:1" ht="18.75" x14ac:dyDescent="0.3">
      <c r="A1000" s="6"/>
    </row>
  </sheetData>
  <hyperlinks>
    <hyperlink ref="A4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67"/>
  <sheetViews>
    <sheetView workbookViewId="0"/>
  </sheetViews>
  <sheetFormatPr defaultColWidth="11.25" defaultRowHeight="15" customHeight="1" x14ac:dyDescent="0.25"/>
  <cols>
    <col min="1" max="1" width="19.5" customWidth="1"/>
    <col min="2" max="2" width="32.75" customWidth="1"/>
    <col min="3" max="3" width="12.625" customWidth="1"/>
    <col min="4" max="4" width="13.375" customWidth="1"/>
    <col min="5" max="5" width="29" customWidth="1"/>
    <col min="6" max="13" width="10.5" customWidth="1"/>
    <col min="14" max="14" width="11.5" customWidth="1"/>
    <col min="15" max="15" width="11.375" customWidth="1"/>
    <col min="16" max="16" width="10.5" customWidth="1"/>
    <col min="17" max="17" width="12.5" customWidth="1"/>
    <col min="18" max="18" width="22" customWidth="1"/>
    <col min="19" max="19" width="17.75" customWidth="1"/>
    <col min="20" max="20" width="14.5" customWidth="1"/>
    <col min="21" max="21" width="7.75" customWidth="1"/>
    <col min="22" max="23" width="10.5" customWidth="1"/>
    <col min="24" max="24" width="32" customWidth="1"/>
    <col min="25" max="27" width="10.5" customWidth="1"/>
    <col min="29" max="34" width="10.5" customWidth="1"/>
  </cols>
  <sheetData>
    <row r="1" spans="1:34" ht="45" customHeight="1" x14ac:dyDescent="0.35">
      <c r="A1" s="11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3"/>
      <c r="G1" s="13"/>
      <c r="H1" s="13"/>
      <c r="I1" s="13"/>
      <c r="J1" s="13"/>
      <c r="K1" s="13"/>
      <c r="L1" s="13"/>
      <c r="M1" s="14" t="s">
        <v>13</v>
      </c>
      <c r="N1" s="15" t="s">
        <v>14</v>
      </c>
      <c r="O1" s="15" t="s">
        <v>15</v>
      </c>
      <c r="P1" s="16" t="s">
        <v>16</v>
      </c>
      <c r="Q1" s="17" t="s">
        <v>17</v>
      </c>
      <c r="R1" s="18" t="s">
        <v>18</v>
      </c>
      <c r="S1" s="19" t="s">
        <v>19</v>
      </c>
      <c r="T1" s="20"/>
      <c r="U1" s="20"/>
      <c r="V1" s="21"/>
      <c r="W1" s="22"/>
      <c r="Y1" s="23"/>
      <c r="Z1" s="21"/>
      <c r="AA1" s="24"/>
      <c r="AC1" s="24"/>
      <c r="AD1" s="24"/>
      <c r="AE1" s="24"/>
      <c r="AF1" s="24"/>
      <c r="AG1" s="24"/>
      <c r="AH1" s="24"/>
    </row>
    <row r="2" spans="1:34" ht="15.75" customHeight="1" x14ac:dyDescent="0.35">
      <c r="A2" s="25"/>
      <c r="B2" s="26"/>
      <c r="C2" s="26"/>
      <c r="E2" s="26"/>
      <c r="I2" s="27"/>
      <c r="N2" s="28">
        <v>0</v>
      </c>
      <c r="O2" s="28">
        <v>169.03</v>
      </c>
      <c r="P2" s="29"/>
      <c r="Q2" s="30">
        <f>D8</f>
        <v>0</v>
      </c>
      <c r="R2" s="31">
        <f>D22</f>
        <v>500</v>
      </c>
      <c r="S2" s="32">
        <v>0</v>
      </c>
      <c r="T2" s="33"/>
      <c r="U2" s="34"/>
      <c r="V2" s="35"/>
      <c r="W2" s="33"/>
      <c r="Y2" s="33"/>
    </row>
    <row r="3" spans="1:34" ht="15.75" customHeight="1" x14ac:dyDescent="0.25">
      <c r="A3" s="36" t="s">
        <v>20</v>
      </c>
      <c r="B3" s="37"/>
      <c r="C3" s="37"/>
      <c r="D3" s="37"/>
      <c r="E3" s="37"/>
      <c r="G3" s="38" t="s">
        <v>21</v>
      </c>
      <c r="N3" s="28">
        <v>10</v>
      </c>
      <c r="O3" s="28">
        <v>172.7</v>
      </c>
      <c r="P3" s="29">
        <f t="shared" ref="P3:P1165" si="0">N3-N2</f>
        <v>10</v>
      </c>
      <c r="Q3" s="30">
        <f t="shared" ref="Q3:Q1165" si="1">Q2*EXP(-D$44*P2/60)+(O2*(D$37*(1-D$17)+D$6*(1-D$7))/D$44+D$9/(D$44*D$33))*(1-EXP(-D$44*P2/60))</f>
        <v>0</v>
      </c>
      <c r="R3" s="39">
        <f t="shared" ref="R3:R1165" si="2">R2+(S3/D$33)*10^6</f>
        <v>524.23369583333329</v>
      </c>
      <c r="S3" s="39">
        <f t="shared" ref="S3:S1165" si="3">(D$13*D$12*60*P3)/1000+(D$15+D$34)*(D$23-R2)*P3/10^6</f>
        <v>1.6469308814742872E-2</v>
      </c>
      <c r="T3" s="33"/>
      <c r="U3" s="34"/>
      <c r="V3" s="35"/>
      <c r="W3" s="33"/>
      <c r="Y3" s="33"/>
    </row>
    <row r="4" spans="1:34" ht="15.75" customHeight="1" x14ac:dyDescent="0.25">
      <c r="A4" s="40" t="s">
        <v>22</v>
      </c>
      <c r="B4" s="41" t="s">
        <v>23</v>
      </c>
      <c r="C4" s="41" t="s">
        <v>24</v>
      </c>
      <c r="D4" s="41">
        <v>3000</v>
      </c>
      <c r="E4" s="41" t="s">
        <v>25</v>
      </c>
      <c r="G4" s="26" t="s">
        <v>26</v>
      </c>
      <c r="H4" s="26" t="s">
        <v>27</v>
      </c>
      <c r="N4" s="28">
        <v>20</v>
      </c>
      <c r="O4" s="28">
        <v>173.44</v>
      </c>
      <c r="P4" s="29">
        <f t="shared" si="0"/>
        <v>10</v>
      </c>
      <c r="Q4" s="30">
        <f t="shared" si="1"/>
        <v>11.465970980659163</v>
      </c>
      <c r="R4" s="39">
        <f t="shared" si="2"/>
        <v>546.44791701388885</v>
      </c>
      <c r="S4" s="39">
        <f t="shared" si="3"/>
        <v>1.5096866413514301E-2</v>
      </c>
      <c r="T4" s="33"/>
      <c r="U4" s="42"/>
      <c r="V4" s="35"/>
      <c r="W4" s="33"/>
      <c r="Y4" s="33"/>
    </row>
    <row r="5" spans="1:34" ht="15.75" customHeight="1" x14ac:dyDescent="0.25">
      <c r="A5" s="43"/>
      <c r="B5" s="41" t="s">
        <v>28</v>
      </c>
      <c r="C5" s="41" t="s">
        <v>29</v>
      </c>
      <c r="D5" s="41">
        <v>8</v>
      </c>
      <c r="E5" s="41" t="s">
        <v>30</v>
      </c>
      <c r="G5" s="26" t="s">
        <v>31</v>
      </c>
      <c r="H5" s="26" t="s">
        <v>32</v>
      </c>
      <c r="N5" s="28">
        <v>30</v>
      </c>
      <c r="O5" s="28">
        <v>178.37</v>
      </c>
      <c r="P5" s="29">
        <f t="shared" si="0"/>
        <v>10</v>
      </c>
      <c r="Q5" s="30">
        <f t="shared" si="1"/>
        <v>19.491408686902655</v>
      </c>
      <c r="R5" s="39">
        <f t="shared" si="2"/>
        <v>566.81095309606474</v>
      </c>
      <c r="S5" s="39">
        <f t="shared" si="3"/>
        <v>1.3838794212388109E-2</v>
      </c>
      <c r="T5" s="33"/>
      <c r="U5" s="42"/>
      <c r="V5" s="35"/>
      <c r="W5" s="33"/>
      <c r="Y5" s="33"/>
    </row>
    <row r="6" spans="1:34" ht="15.75" x14ac:dyDescent="0.25">
      <c r="A6" s="44"/>
      <c r="B6" s="45" t="s">
        <v>33</v>
      </c>
      <c r="C6" s="45" t="s">
        <v>34</v>
      </c>
      <c r="D6" s="46">
        <v>0.5</v>
      </c>
      <c r="E6" s="45" t="s">
        <v>35</v>
      </c>
      <c r="G6" s="26" t="s">
        <v>36</v>
      </c>
      <c r="H6" s="26" t="s">
        <v>37</v>
      </c>
      <c r="N6" s="28">
        <v>40</v>
      </c>
      <c r="O6" s="28">
        <v>187.01</v>
      </c>
      <c r="P6" s="29">
        <f t="shared" si="0"/>
        <v>10</v>
      </c>
      <c r="Q6" s="30">
        <f t="shared" si="1"/>
        <v>25.401622280668676</v>
      </c>
      <c r="R6" s="39">
        <f t="shared" si="2"/>
        <v>585.47706950472605</v>
      </c>
      <c r="S6" s="39">
        <f t="shared" si="3"/>
        <v>1.268556136135577E-2</v>
      </c>
      <c r="T6" s="47"/>
      <c r="U6" s="47"/>
      <c r="V6" s="35"/>
      <c r="W6" s="47"/>
      <c r="Y6" s="47"/>
    </row>
    <row r="7" spans="1:34" ht="15.75" customHeight="1" x14ac:dyDescent="0.25">
      <c r="A7" s="43"/>
      <c r="B7" s="48" t="s">
        <v>38</v>
      </c>
      <c r="C7" s="45" t="s">
        <v>39</v>
      </c>
      <c r="D7" s="49">
        <v>0.05</v>
      </c>
      <c r="E7" s="48" t="s">
        <v>40</v>
      </c>
      <c r="N7" s="28">
        <v>50</v>
      </c>
      <c r="O7" s="28">
        <v>195.02</v>
      </c>
      <c r="P7" s="29">
        <f t="shared" si="0"/>
        <v>10</v>
      </c>
      <c r="Q7" s="30">
        <f t="shared" si="1"/>
        <v>30.086695250721341</v>
      </c>
      <c r="R7" s="39">
        <f t="shared" si="2"/>
        <v>602.58767621266554</v>
      </c>
      <c r="S7" s="39">
        <f t="shared" si="3"/>
        <v>1.1628431247909453E-2</v>
      </c>
      <c r="T7" s="33"/>
      <c r="U7" s="42"/>
      <c r="V7" s="35"/>
      <c r="W7" s="33"/>
      <c r="Y7" s="33"/>
    </row>
    <row r="8" spans="1:34" ht="15.75" customHeight="1" x14ac:dyDescent="0.35">
      <c r="A8" s="50"/>
      <c r="B8" s="41" t="s">
        <v>41</v>
      </c>
      <c r="C8" s="51" t="s">
        <v>42</v>
      </c>
      <c r="D8" s="52">
        <v>0</v>
      </c>
      <c r="E8" s="51" t="s">
        <v>43</v>
      </c>
      <c r="G8" s="53" t="s">
        <v>44</v>
      </c>
      <c r="N8" s="28">
        <v>60</v>
      </c>
      <c r="O8" s="28">
        <v>177.84</v>
      </c>
      <c r="P8" s="29">
        <f t="shared" si="0"/>
        <v>10</v>
      </c>
      <c r="Q8" s="30">
        <f t="shared" si="1"/>
        <v>33.877671429334697</v>
      </c>
      <c r="R8" s="39">
        <f t="shared" si="2"/>
        <v>618.27239902827671</v>
      </c>
      <c r="S8" s="39">
        <f t="shared" si="3"/>
        <v>1.0659395310583667E-2</v>
      </c>
      <c r="T8" s="33"/>
      <c r="U8" s="42"/>
      <c r="V8" s="35"/>
      <c r="W8" s="33"/>
      <c r="Y8" s="33"/>
    </row>
    <row r="9" spans="1:34" ht="15.75" customHeight="1" x14ac:dyDescent="0.25">
      <c r="A9" s="50"/>
      <c r="B9" s="41" t="s">
        <v>45</v>
      </c>
      <c r="C9" s="51" t="s">
        <v>46</v>
      </c>
      <c r="D9" s="54">
        <v>0</v>
      </c>
      <c r="E9" s="41" t="s">
        <v>47</v>
      </c>
      <c r="N9" s="28">
        <v>70</v>
      </c>
      <c r="O9" s="28">
        <v>195.59</v>
      </c>
      <c r="P9" s="29">
        <f t="shared" si="0"/>
        <v>10</v>
      </c>
      <c r="Q9" s="30">
        <f t="shared" si="1"/>
        <v>35.374243749478779</v>
      </c>
      <c r="R9" s="39">
        <f t="shared" si="2"/>
        <v>632.65006160925361</v>
      </c>
      <c r="S9" s="39">
        <f t="shared" si="3"/>
        <v>9.7711123680350297E-3</v>
      </c>
      <c r="T9" s="33"/>
      <c r="U9" s="42"/>
      <c r="V9" s="35"/>
      <c r="W9" s="33"/>
      <c r="Y9" s="33"/>
    </row>
    <row r="10" spans="1:34" ht="15.75" customHeight="1" x14ac:dyDescent="0.25">
      <c r="A10" s="50"/>
      <c r="B10" s="41" t="s">
        <v>48</v>
      </c>
      <c r="C10" s="51" t="s">
        <v>49</v>
      </c>
      <c r="D10" s="54">
        <v>0</v>
      </c>
      <c r="E10" s="41" t="s">
        <v>50</v>
      </c>
      <c r="N10" s="28">
        <v>80</v>
      </c>
      <c r="O10" s="28">
        <v>168.66</v>
      </c>
      <c r="P10" s="29">
        <f t="shared" si="0"/>
        <v>10</v>
      </c>
      <c r="Q10" s="30">
        <f t="shared" si="1"/>
        <v>37.593800344520744</v>
      </c>
      <c r="R10" s="39">
        <f t="shared" si="2"/>
        <v>645.82958564181581</v>
      </c>
      <c r="S10" s="39">
        <f t="shared" si="3"/>
        <v>8.9568530040321122E-3</v>
      </c>
      <c r="T10" s="33"/>
      <c r="U10" s="42"/>
      <c r="V10" s="35"/>
      <c r="W10" s="33"/>
      <c r="Y10" s="33"/>
    </row>
    <row r="11" spans="1:34" ht="15.75" customHeight="1" x14ac:dyDescent="0.25">
      <c r="A11" s="55"/>
      <c r="B11" s="56"/>
      <c r="C11" s="56"/>
      <c r="D11" s="56"/>
      <c r="E11" s="56"/>
      <c r="N11" s="28">
        <v>90</v>
      </c>
      <c r="O11" s="28">
        <v>176.81</v>
      </c>
      <c r="P11" s="29">
        <f t="shared" si="0"/>
        <v>10</v>
      </c>
      <c r="Q11" s="30">
        <f t="shared" si="1"/>
        <v>37.349887902936658</v>
      </c>
      <c r="R11" s="39">
        <f t="shared" si="2"/>
        <v>657.91081600499786</v>
      </c>
      <c r="S11" s="39">
        <f t="shared" si="3"/>
        <v>8.2104485870294393E-3</v>
      </c>
      <c r="T11" s="33"/>
      <c r="U11" s="42"/>
      <c r="V11" s="35"/>
      <c r="W11" s="33"/>
      <c r="Y11" s="33"/>
    </row>
    <row r="12" spans="1:34" ht="15.75" customHeight="1" x14ac:dyDescent="0.25">
      <c r="A12" s="40" t="s">
        <v>51</v>
      </c>
      <c r="B12" s="41" t="s">
        <v>52</v>
      </c>
      <c r="C12" s="51" t="s">
        <v>53</v>
      </c>
      <c r="D12" s="52">
        <v>10</v>
      </c>
      <c r="E12" s="51" t="s">
        <v>54</v>
      </c>
      <c r="N12" s="28">
        <v>100</v>
      </c>
      <c r="O12" s="28">
        <v>177.89</v>
      </c>
      <c r="P12" s="29">
        <f t="shared" si="0"/>
        <v>10</v>
      </c>
      <c r="Q12" s="30">
        <f t="shared" si="1"/>
        <v>37.721308340241876</v>
      </c>
      <c r="R12" s="39">
        <f t="shared" si="2"/>
        <v>668.98527717124807</v>
      </c>
      <c r="S12" s="39">
        <f t="shared" si="3"/>
        <v>7.5262445381103164E-3</v>
      </c>
      <c r="T12" s="33"/>
      <c r="U12" s="42"/>
      <c r="V12" s="35"/>
      <c r="W12" s="33"/>
      <c r="Y12" s="33"/>
    </row>
    <row r="13" spans="1:34" ht="15.75" x14ac:dyDescent="0.25">
      <c r="A13" s="50"/>
      <c r="B13" s="41" t="s">
        <v>55</v>
      </c>
      <c r="C13" s="51" t="s">
        <v>56</v>
      </c>
      <c r="D13" s="57">
        <v>3.5000000000000001E-3</v>
      </c>
      <c r="E13" s="51" t="s">
        <v>57</v>
      </c>
      <c r="N13" s="28">
        <v>110</v>
      </c>
      <c r="O13" s="28">
        <v>176.35</v>
      </c>
      <c r="P13" s="29">
        <f t="shared" si="0"/>
        <v>10</v>
      </c>
      <c r="Q13" s="30">
        <f t="shared" si="1"/>
        <v>38.051390930436682</v>
      </c>
      <c r="R13" s="39">
        <f t="shared" si="2"/>
        <v>679.13686657364406</v>
      </c>
      <c r="S13" s="39">
        <f t="shared" si="3"/>
        <v>6.8990574932677896E-3</v>
      </c>
      <c r="T13" s="47"/>
      <c r="U13" s="47"/>
      <c r="V13" s="35"/>
      <c r="W13" s="47"/>
      <c r="Y13" s="47"/>
    </row>
    <row r="14" spans="1:34" ht="15.75" customHeight="1" x14ac:dyDescent="0.25">
      <c r="A14" s="55"/>
      <c r="B14" s="56"/>
      <c r="C14" s="56"/>
      <c r="D14" s="56"/>
      <c r="E14" s="56"/>
      <c r="N14" s="28">
        <v>120</v>
      </c>
      <c r="O14" s="28">
        <v>176.19</v>
      </c>
      <c r="P14" s="29">
        <f t="shared" si="0"/>
        <v>10</v>
      </c>
      <c r="Q14" s="30">
        <f t="shared" si="1"/>
        <v>38.178768689587869</v>
      </c>
      <c r="R14" s="39">
        <f t="shared" si="2"/>
        <v>688.44249019250708</v>
      </c>
      <c r="S14" s="39">
        <f t="shared" si="3"/>
        <v>6.3241360354954722E-3</v>
      </c>
      <c r="T14" s="33"/>
      <c r="U14" s="42"/>
      <c r="V14" s="35"/>
      <c r="W14" s="33"/>
      <c r="Y14" s="33"/>
    </row>
    <row r="15" spans="1:34" ht="15.75" customHeight="1" x14ac:dyDescent="0.25">
      <c r="A15" s="58" t="s">
        <v>58</v>
      </c>
      <c r="B15" s="48" t="s">
        <v>59</v>
      </c>
      <c r="C15" s="45" t="s">
        <v>60</v>
      </c>
      <c r="D15" s="46">
        <v>0</v>
      </c>
      <c r="E15" s="45" t="s">
        <v>61</v>
      </c>
      <c r="N15" s="28">
        <v>130</v>
      </c>
      <c r="O15" s="28">
        <v>179.6</v>
      </c>
      <c r="P15" s="29">
        <f t="shared" si="0"/>
        <v>10</v>
      </c>
      <c r="Q15" s="30">
        <f t="shared" si="1"/>
        <v>38.25675629162879</v>
      </c>
      <c r="R15" s="39">
        <f t="shared" si="2"/>
        <v>696.97264517646488</v>
      </c>
      <c r="S15" s="39">
        <f t="shared" si="3"/>
        <v>5.7971246992041814E-3</v>
      </c>
      <c r="T15" s="33"/>
      <c r="U15" s="42"/>
      <c r="V15" s="35"/>
      <c r="W15" s="33"/>
      <c r="Y15" s="33"/>
    </row>
    <row r="16" spans="1:34" ht="15.75" customHeight="1" x14ac:dyDescent="0.25">
      <c r="A16" s="43"/>
      <c r="B16" s="48" t="s">
        <v>62</v>
      </c>
      <c r="C16" s="45" t="s">
        <v>63</v>
      </c>
      <c r="D16" s="59">
        <v>0</v>
      </c>
      <c r="E16" s="45" t="s">
        <v>61</v>
      </c>
      <c r="N16" s="28">
        <v>140</v>
      </c>
      <c r="O16" s="28">
        <v>181.97</v>
      </c>
      <c r="P16" s="29">
        <f t="shared" si="0"/>
        <v>10</v>
      </c>
      <c r="Q16" s="30">
        <f t="shared" si="1"/>
        <v>38.537406551414804</v>
      </c>
      <c r="R16" s="39">
        <f t="shared" si="2"/>
        <v>704.79195391175949</v>
      </c>
      <c r="S16" s="39">
        <f t="shared" si="3"/>
        <v>5.3140309742704984E-3</v>
      </c>
      <c r="T16" s="33"/>
      <c r="U16" s="42"/>
      <c r="V16" s="35"/>
      <c r="W16" s="33"/>
      <c r="Y16" s="33"/>
    </row>
    <row r="17" spans="1:25" ht="15.75" customHeight="1" x14ac:dyDescent="0.25">
      <c r="A17" s="43"/>
      <c r="B17" s="48" t="s">
        <v>64</v>
      </c>
      <c r="C17" s="45" t="s">
        <v>65</v>
      </c>
      <c r="D17" s="49">
        <v>0.8</v>
      </c>
      <c r="E17" s="45" t="s">
        <v>66</v>
      </c>
      <c r="N17" s="28">
        <v>150</v>
      </c>
      <c r="O17" s="28">
        <v>180.72</v>
      </c>
      <c r="P17" s="29">
        <f t="shared" si="0"/>
        <v>10</v>
      </c>
      <c r="Q17" s="30">
        <f t="shared" si="1"/>
        <v>38.889991053330903</v>
      </c>
      <c r="R17" s="39">
        <f t="shared" si="2"/>
        <v>711.95965358577951</v>
      </c>
      <c r="S17" s="39">
        <f t="shared" si="3"/>
        <v>4.8711950597479549E-3</v>
      </c>
      <c r="T17" s="33"/>
      <c r="U17" s="42"/>
      <c r="V17" s="35"/>
      <c r="W17" s="33"/>
      <c r="Y17" s="33"/>
    </row>
    <row r="18" spans="1:25" ht="15.75" customHeight="1" x14ac:dyDescent="0.25">
      <c r="A18" s="60"/>
      <c r="B18" s="61"/>
      <c r="C18" s="56"/>
      <c r="D18" s="56"/>
      <c r="E18" s="56"/>
      <c r="N18" s="28">
        <v>160</v>
      </c>
      <c r="O18" s="28">
        <v>183.89</v>
      </c>
      <c r="P18" s="29">
        <f t="shared" si="0"/>
        <v>10</v>
      </c>
      <c r="Q18" s="30">
        <f t="shared" si="1"/>
        <v>39.052276078281835</v>
      </c>
      <c r="R18" s="39">
        <f t="shared" si="2"/>
        <v>718.5300449536312</v>
      </c>
      <c r="S18" s="39">
        <f t="shared" si="3"/>
        <v>4.4652621381022946E-3</v>
      </c>
      <c r="T18" s="33"/>
      <c r="U18" s="42"/>
      <c r="V18" s="35"/>
      <c r="W18" s="33"/>
      <c r="Y18" s="33"/>
    </row>
    <row r="19" spans="1:25" ht="15.75" customHeight="1" x14ac:dyDescent="0.3">
      <c r="A19" s="62" t="s">
        <v>67</v>
      </c>
      <c r="B19" s="45" t="s">
        <v>68</v>
      </c>
      <c r="C19" s="45" t="s">
        <v>69</v>
      </c>
      <c r="D19" s="46">
        <v>20</v>
      </c>
      <c r="E19" s="45" t="s">
        <v>61</v>
      </c>
      <c r="N19" s="28">
        <v>170</v>
      </c>
      <c r="O19" s="28">
        <v>185.64</v>
      </c>
      <c r="P19" s="29">
        <f t="shared" si="0"/>
        <v>10</v>
      </c>
      <c r="Q19" s="30">
        <f t="shared" si="1"/>
        <v>39.37563369328813</v>
      </c>
      <c r="R19" s="39">
        <f t="shared" si="2"/>
        <v>724.55290370749526</v>
      </c>
      <c r="S19" s="39">
        <f t="shared" si="3"/>
        <v>4.0931569599271037E-3</v>
      </c>
      <c r="T19" s="33"/>
      <c r="U19" s="42"/>
      <c r="V19" s="35"/>
      <c r="W19" s="33"/>
      <c r="Y19" s="33"/>
    </row>
    <row r="20" spans="1:25" ht="15.75" customHeight="1" x14ac:dyDescent="0.25">
      <c r="A20" s="43"/>
      <c r="B20" s="45" t="s">
        <v>70</v>
      </c>
      <c r="C20" s="45" t="s">
        <v>71</v>
      </c>
      <c r="D20" s="49">
        <v>0.95</v>
      </c>
      <c r="E20" s="45" t="s">
        <v>66</v>
      </c>
      <c r="N20" s="28">
        <v>180</v>
      </c>
      <c r="O20" s="28">
        <v>187.96</v>
      </c>
      <c r="P20" s="29">
        <f t="shared" si="0"/>
        <v>10</v>
      </c>
      <c r="Q20" s="30">
        <f t="shared" si="1"/>
        <v>39.716764283438835</v>
      </c>
      <c r="R20" s="39">
        <f t="shared" si="2"/>
        <v>730.07385756520398</v>
      </c>
      <c r="S20" s="39">
        <f t="shared" si="3"/>
        <v>3.7520605465998468E-3</v>
      </c>
      <c r="T20" s="33"/>
      <c r="U20" s="42"/>
      <c r="V20" s="35"/>
      <c r="W20" s="33"/>
      <c r="Y20" s="33"/>
    </row>
    <row r="21" spans="1:25" ht="15.75" customHeight="1" x14ac:dyDescent="0.25">
      <c r="A21" s="55"/>
      <c r="B21" s="56"/>
      <c r="C21" s="56"/>
      <c r="D21" s="56"/>
      <c r="E21" s="56"/>
      <c r="N21" s="28">
        <v>190</v>
      </c>
      <c r="O21" s="28">
        <v>195.05</v>
      </c>
      <c r="P21" s="29">
        <f t="shared" si="0"/>
        <v>10</v>
      </c>
      <c r="Q21" s="30">
        <f t="shared" si="1"/>
        <v>40.108102330436992</v>
      </c>
      <c r="R21" s="39">
        <f t="shared" si="2"/>
        <v>735.13473193477034</v>
      </c>
      <c r="S21" s="39">
        <f t="shared" si="3"/>
        <v>3.439388834383196E-3</v>
      </c>
      <c r="T21" s="33"/>
      <c r="U21" s="42"/>
      <c r="V21" s="35"/>
      <c r="W21" s="33"/>
      <c r="Y21" s="33"/>
    </row>
    <row r="22" spans="1:25" ht="15.75" customHeight="1" x14ac:dyDescent="0.25">
      <c r="A22" s="63" t="s">
        <v>72</v>
      </c>
      <c r="B22" s="45" t="s">
        <v>73</v>
      </c>
      <c r="C22" s="45" t="s">
        <v>74</v>
      </c>
      <c r="D22" s="46">
        <v>500</v>
      </c>
      <c r="E22" s="45" t="s">
        <v>75</v>
      </c>
      <c r="N22" s="28">
        <v>200</v>
      </c>
      <c r="O22" s="28">
        <v>195.3</v>
      </c>
      <c r="P22" s="29">
        <f t="shared" si="0"/>
        <v>10</v>
      </c>
      <c r="Q22" s="30">
        <f t="shared" si="1"/>
        <v>40.851059059633556</v>
      </c>
      <c r="R22" s="39">
        <f t="shared" si="2"/>
        <v>739.77386677353945</v>
      </c>
      <c r="S22" s="39">
        <f t="shared" si="3"/>
        <v>3.1527730981845935E-3</v>
      </c>
      <c r="T22" s="33"/>
      <c r="U22" s="42"/>
      <c r="V22" s="35"/>
      <c r="W22" s="33"/>
      <c r="Y22" s="33"/>
    </row>
    <row r="23" spans="1:25" ht="15.75" customHeight="1" x14ac:dyDescent="0.25">
      <c r="A23" s="43"/>
      <c r="B23" s="45" t="s">
        <v>76</v>
      </c>
      <c r="C23" s="45" t="s">
        <v>77</v>
      </c>
      <c r="D23" s="64">
        <v>420</v>
      </c>
      <c r="E23" s="45" t="s">
        <v>75</v>
      </c>
      <c r="N23" s="28">
        <v>210</v>
      </c>
      <c r="O23" s="28">
        <v>194.92</v>
      </c>
      <c r="P23" s="29">
        <f t="shared" si="0"/>
        <v>10</v>
      </c>
      <c r="Q23" s="30">
        <f t="shared" si="1"/>
        <v>41.384495311596467</v>
      </c>
      <c r="R23" s="39">
        <f t="shared" si="2"/>
        <v>744.02640704241117</v>
      </c>
      <c r="S23" s="39">
        <f t="shared" si="3"/>
        <v>2.8900420066692092E-3</v>
      </c>
      <c r="T23" s="33"/>
      <c r="U23" s="42"/>
      <c r="V23" s="35"/>
      <c r="W23" s="33"/>
      <c r="Y23" s="33"/>
    </row>
    <row r="24" spans="1:25" ht="15.75" customHeight="1" x14ac:dyDescent="0.25">
      <c r="B24" s="65"/>
      <c r="C24" s="65"/>
      <c r="D24" s="65"/>
      <c r="E24" s="65"/>
      <c r="N24" s="28">
        <v>220</v>
      </c>
      <c r="O24" s="28">
        <v>193.51</v>
      </c>
      <c r="P24" s="29">
        <f t="shared" si="0"/>
        <v>10</v>
      </c>
      <c r="Q24" s="30">
        <f t="shared" si="1"/>
        <v>41.730351334698099</v>
      </c>
      <c r="R24" s="39">
        <f t="shared" si="2"/>
        <v>747.92456895554358</v>
      </c>
      <c r="S24" s="39">
        <f t="shared" si="3"/>
        <v>2.6492051727801079E-3</v>
      </c>
      <c r="T24" s="33"/>
      <c r="U24" s="42"/>
      <c r="V24" s="35"/>
      <c r="W24" s="33"/>
      <c r="Y24" s="33"/>
    </row>
    <row r="25" spans="1:25" ht="15.75" customHeight="1" x14ac:dyDescent="0.25">
      <c r="A25" s="66" t="s">
        <v>78</v>
      </c>
      <c r="B25" s="67"/>
      <c r="C25" s="67"/>
      <c r="D25" s="67"/>
      <c r="E25" s="67"/>
      <c r="N25" s="28">
        <v>230</v>
      </c>
      <c r="O25" s="28">
        <v>198.03</v>
      </c>
      <c r="P25" s="29">
        <f t="shared" si="0"/>
        <v>10</v>
      </c>
      <c r="Q25" s="30">
        <f t="shared" si="1"/>
        <v>41.877332903417638</v>
      </c>
      <c r="R25" s="39">
        <f t="shared" si="2"/>
        <v>751.49788404258163</v>
      </c>
      <c r="S25" s="39">
        <f t="shared" si="3"/>
        <v>2.4284380750484343E-3</v>
      </c>
      <c r="T25" s="33"/>
      <c r="U25" s="42"/>
      <c r="V25" s="35"/>
      <c r="W25" s="33"/>
      <c r="Y25" s="33"/>
    </row>
    <row r="26" spans="1:25" ht="15.75" customHeight="1" x14ac:dyDescent="0.25">
      <c r="A26" s="68" t="s">
        <v>79</v>
      </c>
      <c r="B26" s="69" t="s">
        <v>80</v>
      </c>
      <c r="C26" s="69" t="s">
        <v>81</v>
      </c>
      <c r="D26" s="70">
        <f>AVERAGE(Q:Q)</f>
        <v>70.28229560524575</v>
      </c>
      <c r="E26" s="69" t="s">
        <v>43</v>
      </c>
      <c r="N26" s="28">
        <v>240</v>
      </c>
      <c r="O26" s="28">
        <v>203.16</v>
      </c>
      <c r="P26" s="29">
        <f t="shared" si="0"/>
        <v>10</v>
      </c>
      <c r="Q26" s="30">
        <f t="shared" si="1"/>
        <v>42.279674430318359</v>
      </c>
      <c r="R26" s="39">
        <f t="shared" si="2"/>
        <v>754.7734228723665</v>
      </c>
      <c r="S26" s="39">
        <f t="shared" si="3"/>
        <v>2.226068235461065E-3</v>
      </c>
      <c r="T26" s="33"/>
      <c r="U26" s="42"/>
      <c r="V26" s="35"/>
      <c r="W26" s="33"/>
      <c r="Y26" s="33"/>
    </row>
    <row r="27" spans="1:25" ht="15.75" customHeight="1" x14ac:dyDescent="0.25">
      <c r="A27" s="68" t="s">
        <v>82</v>
      </c>
      <c r="B27" s="69" t="s">
        <v>83</v>
      </c>
      <c r="C27" s="69" t="s">
        <v>84</v>
      </c>
      <c r="D27" s="70">
        <f>AVERAGE(O:O)</f>
        <v>322.33882302405493</v>
      </c>
      <c r="E27" s="69" t="s">
        <v>43</v>
      </c>
      <c r="N27" s="28">
        <v>250</v>
      </c>
      <c r="O27" s="28">
        <v>208.83</v>
      </c>
      <c r="P27" s="29">
        <f t="shared" si="0"/>
        <v>10</v>
      </c>
      <c r="Q27" s="30">
        <f t="shared" si="1"/>
        <v>42.900156590996495</v>
      </c>
      <c r="R27" s="39">
        <f t="shared" si="2"/>
        <v>757.77600013300264</v>
      </c>
      <c r="S27" s="39">
        <f t="shared" si="3"/>
        <v>2.0405625491726441E-3</v>
      </c>
      <c r="T27" s="33"/>
      <c r="U27" s="42"/>
      <c r="V27" s="35"/>
      <c r="W27" s="33"/>
      <c r="Y27" s="33"/>
    </row>
    <row r="28" spans="1:25" ht="15.75" customHeight="1" x14ac:dyDescent="0.25">
      <c r="A28" s="71"/>
      <c r="B28" s="69" t="s">
        <v>85</v>
      </c>
      <c r="C28" s="69" t="s">
        <v>86</v>
      </c>
      <c r="D28" s="72">
        <f>D26/D27</f>
        <v>0.21803856868957061</v>
      </c>
      <c r="E28" s="69" t="s">
        <v>87</v>
      </c>
      <c r="N28" s="28">
        <v>260</v>
      </c>
      <c r="O28" s="28">
        <v>205.14</v>
      </c>
      <c r="P28" s="29">
        <f t="shared" si="0"/>
        <v>10</v>
      </c>
      <c r="Q28" s="30">
        <f t="shared" si="1"/>
        <v>43.708240278071472</v>
      </c>
      <c r="R28" s="39">
        <f t="shared" si="2"/>
        <v>760.52836262191909</v>
      </c>
      <c r="S28" s="39">
        <f t="shared" si="3"/>
        <v>1.8705156700749223E-3</v>
      </c>
      <c r="T28" s="33"/>
      <c r="U28" s="42"/>
      <c r="V28" s="35"/>
      <c r="W28" s="33"/>
      <c r="Y28" s="33"/>
    </row>
    <row r="29" spans="1:25" ht="15.75" customHeight="1" x14ac:dyDescent="0.25">
      <c r="A29" s="71"/>
      <c r="B29" s="69" t="s">
        <v>88</v>
      </c>
      <c r="C29" s="69" t="s">
        <v>89</v>
      </c>
      <c r="D29" s="73">
        <f>AVERAGE(R:R)</f>
        <v>787.80636701030346</v>
      </c>
      <c r="E29" s="69" t="s">
        <v>75</v>
      </c>
      <c r="N29" s="28">
        <v>270</v>
      </c>
      <c r="O29" s="28">
        <v>211.96</v>
      </c>
      <c r="P29" s="29">
        <f t="shared" si="0"/>
        <v>10</v>
      </c>
      <c r="Q29" s="30">
        <f t="shared" si="1"/>
        <v>44.025395988560589</v>
      </c>
      <c r="R29" s="39">
        <f t="shared" si="2"/>
        <v>763.05136157009247</v>
      </c>
      <c r="S29" s="39">
        <f t="shared" si="3"/>
        <v>1.7146393642353437E-3</v>
      </c>
      <c r="T29" s="33"/>
      <c r="U29" s="42"/>
      <c r="V29" s="35"/>
      <c r="W29" s="33"/>
      <c r="Y29" s="33"/>
    </row>
    <row r="30" spans="1:25" ht="15.75" customHeight="1" x14ac:dyDescent="0.25">
      <c r="N30" s="28">
        <v>280</v>
      </c>
      <c r="O30" s="28">
        <v>217.93</v>
      </c>
      <c r="P30" s="29">
        <f t="shared" si="0"/>
        <v>10</v>
      </c>
      <c r="Q30" s="30">
        <f t="shared" si="1"/>
        <v>44.698821792114202</v>
      </c>
      <c r="R30" s="39">
        <f t="shared" si="2"/>
        <v>765.36411060591809</v>
      </c>
      <c r="S30" s="39">
        <f t="shared" si="3"/>
        <v>1.5717527505490665E-3</v>
      </c>
      <c r="T30" s="33"/>
      <c r="U30" s="42"/>
      <c r="V30" s="35"/>
      <c r="W30" s="33"/>
      <c r="Y30" s="33"/>
    </row>
    <row r="31" spans="1:25" ht="15.75" customHeight="1" x14ac:dyDescent="0.25">
      <c r="A31" s="74" t="s">
        <v>90</v>
      </c>
      <c r="B31" s="75"/>
      <c r="C31" s="75"/>
      <c r="D31" s="75"/>
      <c r="E31" s="75"/>
      <c r="G31" s="38"/>
      <c r="N31" s="28">
        <v>290</v>
      </c>
      <c r="O31" s="28">
        <v>214.17</v>
      </c>
      <c r="P31" s="29">
        <f t="shared" si="0"/>
        <v>10</v>
      </c>
      <c r="Q31" s="30">
        <f t="shared" si="1"/>
        <v>45.563653471688632</v>
      </c>
      <c r="R31" s="39">
        <f t="shared" si="2"/>
        <v>767.48413055542494</v>
      </c>
      <c r="S31" s="39">
        <f t="shared" si="3"/>
        <v>1.4407733546699802E-3</v>
      </c>
      <c r="T31" s="33"/>
      <c r="U31" s="42"/>
      <c r="V31" s="35"/>
      <c r="W31" s="33"/>
      <c r="Y31" s="33"/>
    </row>
    <row r="32" spans="1:25" ht="15.75" customHeight="1" x14ac:dyDescent="0.25">
      <c r="A32" s="76" t="s">
        <v>91</v>
      </c>
      <c r="B32" s="77" t="s">
        <v>92</v>
      </c>
      <c r="C32" s="78"/>
      <c r="D32" s="78">
        <f>D4*D5</f>
        <v>24000</v>
      </c>
      <c r="E32" s="78"/>
      <c r="N32" s="28">
        <v>300</v>
      </c>
      <c r="O32" s="28">
        <v>218.04</v>
      </c>
      <c r="P32" s="29">
        <f t="shared" si="0"/>
        <v>10</v>
      </c>
      <c r="Q32" s="30">
        <f t="shared" si="1"/>
        <v>45.915638476520257</v>
      </c>
      <c r="R32" s="39">
        <f t="shared" si="2"/>
        <v>769.42748217580618</v>
      </c>
      <c r="S32" s="39">
        <f t="shared" si="3"/>
        <v>1.3207089084474807E-3</v>
      </c>
      <c r="T32" s="33"/>
      <c r="U32" s="42"/>
      <c r="V32" s="35"/>
      <c r="W32" s="33"/>
      <c r="Y32" s="33"/>
    </row>
    <row r="33" spans="1:25" ht="15.75" customHeight="1" x14ac:dyDescent="0.25">
      <c r="A33" s="76" t="s">
        <v>91</v>
      </c>
      <c r="B33" s="77" t="s">
        <v>93</v>
      </c>
      <c r="C33" s="78" t="s">
        <v>94</v>
      </c>
      <c r="D33" s="79">
        <f>D32/35.3147</f>
        <v>679.6036777885696</v>
      </c>
      <c r="E33" s="78" t="s">
        <v>95</v>
      </c>
      <c r="N33" s="28">
        <v>310</v>
      </c>
      <c r="O33" s="28">
        <v>223.87</v>
      </c>
      <c r="P33" s="29">
        <f t="shared" si="0"/>
        <v>10</v>
      </c>
      <c r="Q33" s="30">
        <f t="shared" si="1"/>
        <v>46.417435652867027</v>
      </c>
      <c r="R33" s="39">
        <f t="shared" si="2"/>
        <v>771.20888782782231</v>
      </c>
      <c r="S33" s="39">
        <f t="shared" si="3"/>
        <v>1.2106498327435281E-3</v>
      </c>
      <c r="T33" s="33"/>
      <c r="U33" s="42"/>
      <c r="V33" s="35"/>
      <c r="W33" s="33"/>
      <c r="Y33" s="33"/>
    </row>
    <row r="34" spans="1:25" ht="15.75" customHeight="1" x14ac:dyDescent="0.25">
      <c r="A34" s="76" t="s">
        <v>91</v>
      </c>
      <c r="B34" s="80" t="s">
        <v>96</v>
      </c>
      <c r="C34" s="80" t="s">
        <v>97</v>
      </c>
      <c r="D34" s="81">
        <f>D33*D6/60</f>
        <v>5.663363981571413</v>
      </c>
      <c r="E34" s="80" t="s">
        <v>61</v>
      </c>
      <c r="N34" s="28">
        <v>320</v>
      </c>
      <c r="O34" s="28">
        <v>219.16</v>
      </c>
      <c r="P34" s="29">
        <f t="shared" si="0"/>
        <v>10</v>
      </c>
      <c r="Q34" s="30">
        <f t="shared" si="1"/>
        <v>47.153578870193854</v>
      </c>
      <c r="R34" s="39">
        <f t="shared" si="2"/>
        <v>772.84184300883715</v>
      </c>
      <c r="S34" s="39">
        <f t="shared" si="3"/>
        <v>1.1097623466815656E-3</v>
      </c>
      <c r="T34" s="33"/>
      <c r="U34" s="42"/>
      <c r="V34" s="35"/>
      <c r="W34" s="33"/>
      <c r="Y34" s="33"/>
    </row>
    <row r="35" spans="1:25" ht="15.75" customHeight="1" x14ac:dyDescent="0.25">
      <c r="N35" s="28">
        <v>330</v>
      </c>
      <c r="O35" s="28">
        <v>219.39</v>
      </c>
      <c r="P35" s="29">
        <f t="shared" si="0"/>
        <v>10</v>
      </c>
      <c r="Q35" s="30">
        <f t="shared" si="1"/>
        <v>47.352968895349512</v>
      </c>
      <c r="R35" s="39">
        <f t="shared" si="2"/>
        <v>774.33871859143403</v>
      </c>
      <c r="S35" s="39">
        <f t="shared" si="3"/>
        <v>1.0172821511247702E-3</v>
      </c>
      <c r="T35" s="33"/>
      <c r="U35" s="42"/>
      <c r="V35" s="35"/>
      <c r="W35" s="33"/>
      <c r="Y35" s="33"/>
    </row>
    <row r="36" spans="1:25" ht="15.75" customHeight="1" x14ac:dyDescent="0.25">
      <c r="A36" s="82" t="s">
        <v>58</v>
      </c>
      <c r="B36" s="83" t="s">
        <v>98</v>
      </c>
      <c r="C36" s="83" t="s">
        <v>99</v>
      </c>
      <c r="D36" s="84">
        <f>D15*35.3147</f>
        <v>0</v>
      </c>
      <c r="E36" s="85" t="s">
        <v>100</v>
      </c>
      <c r="N36" s="28">
        <v>340</v>
      </c>
      <c r="O36" s="28">
        <v>220.55</v>
      </c>
      <c r="P36" s="29">
        <f t="shared" si="0"/>
        <v>10</v>
      </c>
      <c r="Q36" s="30">
        <f t="shared" si="1"/>
        <v>47.506944903048208</v>
      </c>
      <c r="R36" s="39">
        <f t="shared" si="2"/>
        <v>775.7108545421479</v>
      </c>
      <c r="S36" s="39">
        <f t="shared" si="3"/>
        <v>9.325086385310391E-4</v>
      </c>
      <c r="T36" s="33"/>
      <c r="U36" s="42"/>
      <c r="V36" s="35"/>
      <c r="W36" s="33"/>
      <c r="Y36" s="33"/>
    </row>
    <row r="37" spans="1:25" ht="15.75" customHeight="1" x14ac:dyDescent="0.25">
      <c r="A37" s="77" t="s">
        <v>58</v>
      </c>
      <c r="B37" s="77" t="s">
        <v>101</v>
      </c>
      <c r="C37" s="77" t="s">
        <v>102</v>
      </c>
      <c r="D37" s="78">
        <f>(D15*60)/D33</f>
        <v>0</v>
      </c>
      <c r="E37" s="77" t="s">
        <v>103</v>
      </c>
      <c r="N37" s="28">
        <v>350</v>
      </c>
      <c r="O37" s="28">
        <v>224.65</v>
      </c>
      <c r="P37" s="29">
        <f t="shared" si="0"/>
        <v>10</v>
      </c>
      <c r="Q37" s="30">
        <f t="shared" si="1"/>
        <v>47.691073582124623</v>
      </c>
      <c r="R37" s="39">
        <f t="shared" si="2"/>
        <v>776.96864583030219</v>
      </c>
      <c r="S37" s="39">
        <f t="shared" si="3"/>
        <v>8.5479958532011513E-4</v>
      </c>
      <c r="T37" s="33"/>
      <c r="U37" s="42"/>
      <c r="V37" s="35"/>
      <c r="W37" s="33"/>
      <c r="Y37" s="33"/>
    </row>
    <row r="38" spans="1:25" ht="15.75" customHeight="1" x14ac:dyDescent="0.25">
      <c r="A38" s="76" t="s">
        <v>58</v>
      </c>
      <c r="B38" s="76" t="s">
        <v>104</v>
      </c>
      <c r="C38" s="76" t="s">
        <v>105</v>
      </c>
      <c r="D38" s="86">
        <f>D16*D17</f>
        <v>0</v>
      </c>
      <c r="E38" s="76" t="s">
        <v>61</v>
      </c>
      <c r="N38" s="28">
        <v>360</v>
      </c>
      <c r="O38" s="28">
        <v>221.29</v>
      </c>
      <c r="P38" s="29">
        <f t="shared" si="0"/>
        <v>10</v>
      </c>
      <c r="Q38" s="30">
        <f t="shared" si="1"/>
        <v>48.091371694742818</v>
      </c>
      <c r="R38" s="39">
        <f t="shared" si="2"/>
        <v>778.121621177777</v>
      </c>
      <c r="S38" s="39">
        <f t="shared" si="3"/>
        <v>7.8356628654344465E-4</v>
      </c>
      <c r="T38" s="33"/>
      <c r="U38" s="42"/>
      <c r="V38" s="35"/>
      <c r="W38" s="33"/>
      <c r="Y38" s="33"/>
    </row>
    <row r="39" spans="1:25" ht="15.75" customHeight="1" x14ac:dyDescent="0.25">
      <c r="A39" s="76" t="s">
        <v>58</v>
      </c>
      <c r="B39" s="76" t="s">
        <v>106</v>
      </c>
      <c r="C39" s="76" t="s">
        <v>105</v>
      </c>
      <c r="D39" s="86">
        <f>D38*35.3147</f>
        <v>0</v>
      </c>
      <c r="E39" s="76" t="s">
        <v>100</v>
      </c>
      <c r="N39" s="28">
        <v>370</v>
      </c>
      <c r="O39" s="28">
        <v>222.9</v>
      </c>
      <c r="P39" s="29">
        <f t="shared" si="0"/>
        <v>10</v>
      </c>
      <c r="Q39" s="30">
        <f t="shared" si="1"/>
        <v>48.146760705361288</v>
      </c>
      <c r="R39" s="39">
        <f t="shared" si="2"/>
        <v>779.17851524629555</v>
      </c>
      <c r="S39" s="39">
        <f t="shared" si="3"/>
        <v>7.1826909599815789E-4</v>
      </c>
      <c r="T39" s="33"/>
      <c r="U39" s="42"/>
      <c r="V39" s="35"/>
      <c r="W39" s="33"/>
      <c r="Y39" s="33"/>
    </row>
    <row r="40" spans="1:25" ht="15.75" customHeight="1" x14ac:dyDescent="0.25">
      <c r="G40" s="87"/>
      <c r="H40" s="88"/>
      <c r="I40" s="87"/>
      <c r="N40" s="28">
        <v>380</v>
      </c>
      <c r="O40" s="28">
        <v>225.93</v>
      </c>
      <c r="P40" s="29">
        <f t="shared" si="0"/>
        <v>10</v>
      </c>
      <c r="Q40" s="30">
        <f t="shared" si="1"/>
        <v>48.292183889466678</v>
      </c>
      <c r="R40" s="39">
        <f t="shared" si="2"/>
        <v>780.14733480910422</v>
      </c>
      <c r="S40" s="39">
        <f t="shared" si="3"/>
        <v>6.5841333799831342E-4</v>
      </c>
      <c r="T40" s="33"/>
      <c r="U40" s="42"/>
      <c r="V40" s="35"/>
      <c r="W40" s="33"/>
      <c r="Y40" s="33"/>
    </row>
    <row r="41" spans="1:25" ht="15.75" customHeight="1" x14ac:dyDescent="0.25">
      <c r="A41" s="89" t="s">
        <v>107</v>
      </c>
      <c r="B41" s="90" t="s">
        <v>108</v>
      </c>
      <c r="C41" s="91" t="s">
        <v>109</v>
      </c>
      <c r="D41" s="92">
        <f>D19*D20</f>
        <v>19</v>
      </c>
      <c r="E41" s="90" t="s">
        <v>61</v>
      </c>
      <c r="N41" s="28">
        <v>390</v>
      </c>
      <c r="O41" s="28">
        <v>224.31</v>
      </c>
      <c r="P41" s="29">
        <f t="shared" si="0"/>
        <v>10</v>
      </c>
      <c r="Q41" s="30">
        <f t="shared" si="1"/>
        <v>48.594516619282444</v>
      </c>
      <c r="R41" s="39">
        <f t="shared" si="2"/>
        <v>781.03541940834555</v>
      </c>
      <c r="S41" s="39">
        <f t="shared" si="3"/>
        <v>6.0354555983178557E-4</v>
      </c>
      <c r="T41" s="33"/>
      <c r="U41" s="42"/>
      <c r="V41" s="35"/>
      <c r="W41" s="33"/>
      <c r="Y41" s="33"/>
    </row>
    <row r="42" spans="1:25" ht="15.75" customHeight="1" x14ac:dyDescent="0.25">
      <c r="A42" s="89" t="s">
        <v>107</v>
      </c>
      <c r="B42" s="91" t="s">
        <v>110</v>
      </c>
      <c r="C42" s="91" t="s">
        <v>109</v>
      </c>
      <c r="D42" s="92">
        <f>D41*35.3147</f>
        <v>670.97930000000008</v>
      </c>
      <c r="E42" s="91" t="s">
        <v>100</v>
      </c>
      <c r="N42" s="28">
        <v>400</v>
      </c>
      <c r="O42" s="28">
        <v>227.79</v>
      </c>
      <c r="P42" s="29">
        <f t="shared" si="0"/>
        <v>10</v>
      </c>
      <c r="Q42" s="30">
        <f t="shared" si="1"/>
        <v>48.697278783300284</v>
      </c>
      <c r="R42" s="39">
        <f t="shared" si="2"/>
        <v>781.8494969576501</v>
      </c>
      <c r="S42" s="39">
        <f t="shared" si="3"/>
        <v>5.5325009651247328E-4</v>
      </c>
      <c r="T42" s="33"/>
      <c r="U42" s="42"/>
      <c r="V42" s="35"/>
      <c r="W42" s="33"/>
      <c r="Y42" s="33"/>
    </row>
    <row r="43" spans="1:25" ht="15.75" customHeight="1" x14ac:dyDescent="0.25">
      <c r="D43" s="93"/>
      <c r="N43" s="28">
        <v>410</v>
      </c>
      <c r="O43" s="28">
        <v>227.6</v>
      </c>
      <c r="P43" s="29">
        <f t="shared" si="0"/>
        <v>10</v>
      </c>
      <c r="Q43" s="30">
        <f t="shared" si="1"/>
        <v>48.999810946489191</v>
      </c>
      <c r="R43" s="39">
        <f t="shared" si="2"/>
        <v>782.59573471117926</v>
      </c>
      <c r="S43" s="39">
        <f t="shared" si="3"/>
        <v>5.0714592180309964E-4</v>
      </c>
      <c r="T43" s="33"/>
      <c r="U43" s="42"/>
      <c r="V43" s="35"/>
      <c r="W43" s="33"/>
      <c r="Y43" s="33"/>
    </row>
    <row r="44" spans="1:25" ht="15.75" customHeight="1" x14ac:dyDescent="0.25">
      <c r="A44" s="76" t="s">
        <v>111</v>
      </c>
      <c r="B44" s="76" t="s">
        <v>112</v>
      </c>
      <c r="C44" s="76" t="s">
        <v>113</v>
      </c>
      <c r="D44" s="94">
        <f>D6+D37+(D38*60+D41*60)/D33+D10</f>
        <v>2.1774482500000003</v>
      </c>
      <c r="E44" s="76" t="s">
        <v>114</v>
      </c>
      <c r="N44" s="28">
        <v>420</v>
      </c>
      <c r="O44" s="28">
        <v>223.98</v>
      </c>
      <c r="P44" s="29">
        <f t="shared" si="0"/>
        <v>10</v>
      </c>
      <c r="Q44" s="30">
        <f t="shared" si="1"/>
        <v>49.197653007399467</v>
      </c>
      <c r="R44" s="39">
        <f t="shared" si="2"/>
        <v>783.27978598524771</v>
      </c>
      <c r="S44" s="39">
        <f t="shared" si="3"/>
        <v>4.6488376165284076E-4</v>
      </c>
      <c r="T44" s="33"/>
      <c r="U44" s="42"/>
      <c r="V44" s="35"/>
      <c r="W44" s="33"/>
      <c r="Y44" s="33"/>
    </row>
    <row r="45" spans="1:25" ht="15.75" customHeight="1" x14ac:dyDescent="0.25">
      <c r="A45" s="76" t="s">
        <v>111</v>
      </c>
      <c r="B45" s="76" t="s">
        <v>115</v>
      </c>
      <c r="C45" s="76" t="s">
        <v>116</v>
      </c>
      <c r="D45" s="95">
        <f>D44/((1-D7)*D6+(1-D17)*D37)</f>
        <v>4.5841015789473696</v>
      </c>
      <c r="E45" s="76" t="s">
        <v>117</v>
      </c>
      <c r="N45" s="28">
        <v>430</v>
      </c>
      <c r="O45" s="28">
        <v>228.1</v>
      </c>
      <c r="P45" s="29">
        <f t="shared" si="0"/>
        <v>10</v>
      </c>
      <c r="Q45" s="30">
        <f t="shared" si="1"/>
        <v>49.09494135510932</v>
      </c>
      <c r="R45" s="39">
        <f t="shared" si="2"/>
        <v>783.90683298647707</v>
      </c>
      <c r="S45" s="39">
        <f t="shared" si="3"/>
        <v>4.2614344818176289E-4</v>
      </c>
      <c r="T45" s="33"/>
      <c r="U45" s="42"/>
      <c r="V45" s="35"/>
      <c r="W45" s="33"/>
      <c r="Y45" s="33"/>
    </row>
    <row r="46" spans="1:25" ht="15.75" customHeight="1" x14ac:dyDescent="0.25">
      <c r="N46" s="28">
        <v>440</v>
      </c>
      <c r="O46" s="28">
        <v>229.58</v>
      </c>
      <c r="P46" s="29">
        <f t="shared" si="0"/>
        <v>10</v>
      </c>
      <c r="Q46" s="30">
        <f t="shared" si="1"/>
        <v>49.297026724477377</v>
      </c>
      <c r="R46" s="39">
        <f t="shared" si="2"/>
        <v>784.4816260709373</v>
      </c>
      <c r="S46" s="39">
        <f t="shared" si="3"/>
        <v>3.9063149416662321E-4</v>
      </c>
      <c r="T46" s="33"/>
      <c r="U46" s="42"/>
      <c r="V46" s="35"/>
      <c r="W46" s="33"/>
      <c r="Y46" s="33"/>
    </row>
    <row r="47" spans="1:25" ht="15.75" customHeight="1" x14ac:dyDescent="0.25">
      <c r="A47" s="96" t="s">
        <v>118</v>
      </c>
      <c r="B47" s="78" t="s">
        <v>119</v>
      </c>
      <c r="C47" s="78" t="s">
        <v>120</v>
      </c>
      <c r="D47" s="97">
        <f>D15/D12</f>
        <v>0</v>
      </c>
      <c r="E47" s="78" t="s">
        <v>121</v>
      </c>
      <c r="N47" s="28">
        <v>450</v>
      </c>
      <c r="O47" s="28">
        <v>231.46</v>
      </c>
      <c r="P47" s="29">
        <f t="shared" si="0"/>
        <v>10</v>
      </c>
      <c r="Q47" s="30">
        <f t="shared" si="1"/>
        <v>49.535868274797089</v>
      </c>
      <c r="R47" s="39">
        <f t="shared" si="2"/>
        <v>785.00851973169256</v>
      </c>
      <c r="S47" s="39">
        <f t="shared" si="3"/>
        <v>3.5807886965273997E-4</v>
      </c>
      <c r="T47" s="33"/>
      <c r="U47" s="42"/>
      <c r="V47" s="35"/>
      <c r="W47" s="33"/>
      <c r="Y47" s="33"/>
    </row>
    <row r="48" spans="1:25" ht="15.75" customHeight="1" x14ac:dyDescent="0.25">
      <c r="A48" s="96" t="s">
        <v>118</v>
      </c>
      <c r="B48" s="78" t="s">
        <v>119</v>
      </c>
      <c r="C48" s="78" t="s">
        <v>120</v>
      </c>
      <c r="D48" s="97">
        <f>D15/D12/0.0283168</f>
        <v>0</v>
      </c>
      <c r="E48" s="78" t="s">
        <v>122</v>
      </c>
      <c r="N48" s="28">
        <v>460</v>
      </c>
      <c r="O48" s="28">
        <v>236.6</v>
      </c>
      <c r="P48" s="29">
        <f t="shared" si="0"/>
        <v>10</v>
      </c>
      <c r="Q48" s="30">
        <f t="shared" si="1"/>
        <v>49.826836245258157</v>
      </c>
      <c r="R48" s="39">
        <f t="shared" si="2"/>
        <v>785.49150558738484</v>
      </c>
      <c r="S48" s="39">
        <f t="shared" si="3"/>
        <v>3.2823896384834295E-4</v>
      </c>
      <c r="T48" s="33"/>
      <c r="U48" s="42"/>
      <c r="V48" s="35"/>
      <c r="W48" s="33"/>
      <c r="Y48" s="33"/>
    </row>
    <row r="49" spans="1:25" ht="15.75" customHeight="1" x14ac:dyDescent="0.25">
      <c r="A49" s="96" t="s">
        <v>118</v>
      </c>
      <c r="B49" s="78" t="s">
        <v>123</v>
      </c>
      <c r="C49" s="78" t="s">
        <v>124</v>
      </c>
      <c r="D49" s="97">
        <f>(D15+D34)/D12</f>
        <v>0.56633639815714132</v>
      </c>
      <c r="E49" s="77" t="s">
        <v>125</v>
      </c>
      <c r="N49" s="28">
        <v>470</v>
      </c>
      <c r="O49" s="28">
        <v>239.46</v>
      </c>
      <c r="P49" s="29">
        <f t="shared" si="0"/>
        <v>10</v>
      </c>
      <c r="Q49" s="30">
        <f t="shared" si="1"/>
        <v>50.370505270895357</v>
      </c>
      <c r="R49" s="39">
        <f t="shared" si="2"/>
        <v>785.93424262176939</v>
      </c>
      <c r="S49" s="39">
        <f t="shared" si="3"/>
        <v>3.0088571686098103E-4</v>
      </c>
      <c r="T49" s="33"/>
      <c r="U49" s="42"/>
      <c r="V49" s="35"/>
      <c r="W49" s="33"/>
      <c r="Y49" s="33"/>
    </row>
    <row r="50" spans="1:25" ht="15.75" customHeight="1" x14ac:dyDescent="0.25">
      <c r="A50" s="96" t="s">
        <v>118</v>
      </c>
      <c r="B50" s="78" t="s">
        <v>123</v>
      </c>
      <c r="C50" s="78" t="s">
        <v>124</v>
      </c>
      <c r="D50" s="97">
        <f>(D15+D34)/D12/0.0283168</f>
        <v>20.000014060809885</v>
      </c>
      <c r="E50" s="78" t="s">
        <v>122</v>
      </c>
      <c r="N50" s="28">
        <v>480</v>
      </c>
      <c r="O50" s="28">
        <v>240.63</v>
      </c>
      <c r="P50" s="29">
        <f t="shared" si="0"/>
        <v>10</v>
      </c>
      <c r="Q50" s="30">
        <f t="shared" si="1"/>
        <v>50.938591168786409</v>
      </c>
      <c r="R50" s="39">
        <f t="shared" si="2"/>
        <v>786.34008490328858</v>
      </c>
      <c r="S50" s="39">
        <f t="shared" si="3"/>
        <v>2.7581190712256884E-4</v>
      </c>
      <c r="T50" s="33"/>
      <c r="U50" s="42"/>
      <c r="V50" s="35"/>
      <c r="W50" s="33"/>
      <c r="Y50" s="33"/>
    </row>
    <row r="51" spans="1:25" ht="15.75" customHeight="1" x14ac:dyDescent="0.25">
      <c r="N51" s="28">
        <v>490</v>
      </c>
      <c r="O51" s="28">
        <v>247</v>
      </c>
      <c r="P51" s="29">
        <f t="shared" si="0"/>
        <v>10</v>
      </c>
      <c r="Q51" s="30">
        <f t="shared" si="1"/>
        <v>51.411459483405416</v>
      </c>
      <c r="R51" s="39">
        <f t="shared" si="2"/>
        <v>786.71210699468122</v>
      </c>
      <c r="S51" s="39">
        <f t="shared" si="3"/>
        <v>2.5282758152902346E-4</v>
      </c>
      <c r="T51" s="33"/>
      <c r="U51" s="42"/>
      <c r="V51" s="35"/>
      <c r="W51" s="33"/>
      <c r="Y51" s="33"/>
    </row>
    <row r="52" spans="1:25" ht="15.75" customHeight="1" x14ac:dyDescent="0.25">
      <c r="N52" s="28">
        <v>500</v>
      </c>
      <c r="O52" s="28">
        <v>243.58</v>
      </c>
      <c r="P52" s="29">
        <f t="shared" si="0"/>
        <v>10</v>
      </c>
      <c r="Q52" s="30">
        <f t="shared" si="1"/>
        <v>52.163330233404906</v>
      </c>
      <c r="R52" s="39">
        <f t="shared" si="2"/>
        <v>787.05312724512441</v>
      </c>
      <c r="S52" s="39">
        <f t="shared" si="3"/>
        <v>2.3175861640160542E-4</v>
      </c>
      <c r="T52" s="33"/>
      <c r="U52" s="42"/>
      <c r="V52" s="35"/>
      <c r="W52" s="33"/>
      <c r="Y52" s="33"/>
    </row>
    <row r="53" spans="1:25" ht="15.75" customHeight="1" x14ac:dyDescent="0.25">
      <c r="N53" s="28">
        <v>510</v>
      </c>
      <c r="O53" s="28">
        <v>245.33</v>
      </c>
      <c r="P53" s="29">
        <f t="shared" si="0"/>
        <v>10</v>
      </c>
      <c r="Q53" s="30">
        <f t="shared" si="1"/>
        <v>52.459307345126014</v>
      </c>
      <c r="R53" s="39">
        <f t="shared" si="2"/>
        <v>787.365729141364</v>
      </c>
      <c r="S53" s="39">
        <f t="shared" si="3"/>
        <v>2.1244539836813917E-4</v>
      </c>
      <c r="T53" s="33"/>
      <c r="U53" s="42"/>
      <c r="V53" s="35"/>
      <c r="W53" s="33"/>
      <c r="Y53" s="33"/>
    </row>
    <row r="54" spans="1:25" ht="15.75" customHeight="1" x14ac:dyDescent="0.25">
      <c r="N54" s="28">
        <v>520</v>
      </c>
      <c r="O54" s="28">
        <v>257.17</v>
      </c>
      <c r="P54" s="29">
        <f t="shared" si="0"/>
        <v>10</v>
      </c>
      <c r="Q54" s="30">
        <f t="shared" si="1"/>
        <v>52.781390677175594</v>
      </c>
      <c r="R54" s="39">
        <f t="shared" si="2"/>
        <v>787.65228087958371</v>
      </c>
      <c r="S54" s="39">
        <f t="shared" si="3"/>
        <v>1.9474161517079452E-4</v>
      </c>
      <c r="T54" s="33"/>
      <c r="U54" s="42"/>
      <c r="V54" s="35"/>
      <c r="W54" s="33"/>
      <c r="Y54" s="33"/>
    </row>
    <row r="55" spans="1:25" ht="15.75" customHeight="1" x14ac:dyDescent="0.25">
      <c r="N55" s="28">
        <v>530</v>
      </c>
      <c r="O55" s="28">
        <v>252.91</v>
      </c>
      <c r="P55" s="29">
        <f t="shared" si="0"/>
        <v>10</v>
      </c>
      <c r="Q55" s="30">
        <f t="shared" si="1"/>
        <v>53.791534332402009</v>
      </c>
      <c r="R55" s="39">
        <f t="shared" si="2"/>
        <v>787.91495330628504</v>
      </c>
      <c r="S55" s="39">
        <f t="shared" si="3"/>
        <v>1.7851314723989556E-4</v>
      </c>
      <c r="T55" s="33"/>
      <c r="U55" s="42"/>
      <c r="V55" s="35"/>
      <c r="W55" s="33"/>
      <c r="Y55" s="33"/>
    </row>
    <row r="56" spans="1:25" ht="15.75" customHeight="1" x14ac:dyDescent="0.25">
      <c r="B56" s="98"/>
      <c r="C56" s="99"/>
      <c r="D56" s="99"/>
      <c r="E56" s="100"/>
      <c r="N56" s="28">
        <v>540</v>
      </c>
      <c r="O56" s="28">
        <v>253.93</v>
      </c>
      <c r="P56" s="29">
        <f t="shared" si="0"/>
        <v>10</v>
      </c>
      <c r="Q56" s="30">
        <f t="shared" si="1"/>
        <v>54.211409461290437</v>
      </c>
      <c r="R56" s="39">
        <f t="shared" si="2"/>
        <v>788.15573636409465</v>
      </c>
      <c r="S56" s="39">
        <f t="shared" si="3"/>
        <v>1.6363705163657122E-4</v>
      </c>
      <c r="T56" s="33"/>
      <c r="U56" s="42"/>
      <c r="V56" s="35"/>
      <c r="W56" s="33"/>
      <c r="Y56" s="33"/>
    </row>
    <row r="57" spans="1:25" ht="15.75" customHeight="1" x14ac:dyDescent="0.25">
      <c r="B57" s="101"/>
      <c r="D57" s="47"/>
      <c r="E57" s="102"/>
      <c r="N57" s="28">
        <v>550</v>
      </c>
      <c r="O57" s="28">
        <v>255.89</v>
      </c>
      <c r="P57" s="29">
        <f t="shared" si="0"/>
        <v>10</v>
      </c>
      <c r="Q57" s="30">
        <f t="shared" si="1"/>
        <v>54.57121603191905</v>
      </c>
      <c r="R57" s="39">
        <f t="shared" si="2"/>
        <v>788.37645416708676</v>
      </c>
      <c r="S57" s="39">
        <f t="shared" si="3"/>
        <v>1.5000063066685637E-4</v>
      </c>
      <c r="T57" s="33"/>
      <c r="U57" s="42"/>
      <c r="V57" s="35"/>
      <c r="W57" s="33"/>
      <c r="Y57" s="33"/>
    </row>
    <row r="58" spans="1:25" ht="15.75" customHeight="1" x14ac:dyDescent="0.25">
      <c r="B58" s="101"/>
      <c r="C58" s="47"/>
      <c r="D58" s="47"/>
      <c r="E58" s="102"/>
      <c r="N58" s="28">
        <v>560</v>
      </c>
      <c r="O58" s="28">
        <v>259.19</v>
      </c>
      <c r="P58" s="29">
        <f t="shared" si="0"/>
        <v>10</v>
      </c>
      <c r="Q58" s="30">
        <f t="shared" si="1"/>
        <v>54.951644760936112</v>
      </c>
      <c r="R58" s="39">
        <f t="shared" si="2"/>
        <v>788.57877881982949</v>
      </c>
      <c r="S58" s="39">
        <f t="shared" si="3"/>
        <v>1.3750057811128674E-4</v>
      </c>
      <c r="T58" s="33"/>
      <c r="U58" s="42"/>
      <c r="V58" s="35"/>
      <c r="W58" s="33"/>
      <c r="Y58" s="33"/>
    </row>
    <row r="59" spans="1:25" ht="15.75" customHeight="1" x14ac:dyDescent="0.25">
      <c r="B59" s="101"/>
      <c r="C59" s="47"/>
      <c r="D59" s="47"/>
      <c r="E59" s="102"/>
      <c r="N59" s="28">
        <v>570</v>
      </c>
      <c r="O59" s="28">
        <v>257.93</v>
      </c>
      <c r="P59" s="29">
        <f t="shared" si="0"/>
        <v>10</v>
      </c>
      <c r="Q59" s="30">
        <f t="shared" si="1"/>
        <v>55.435385145876054</v>
      </c>
      <c r="R59" s="39">
        <f t="shared" si="2"/>
        <v>788.76424308484366</v>
      </c>
      <c r="S59" s="39">
        <f t="shared" si="3"/>
        <v>1.2604219660201227E-4</v>
      </c>
      <c r="T59" s="33"/>
      <c r="U59" s="42"/>
      <c r="V59" s="35"/>
      <c r="W59" s="33"/>
      <c r="Y59" s="33"/>
    </row>
    <row r="60" spans="1:25" ht="15.75" customHeight="1" x14ac:dyDescent="0.25">
      <c r="B60" s="101"/>
      <c r="C60" s="47"/>
      <c r="D60" s="47"/>
      <c r="E60" s="102"/>
      <c r="N60" s="28">
        <v>580</v>
      </c>
      <c r="O60" s="28">
        <v>259.7</v>
      </c>
      <c r="P60" s="29">
        <f t="shared" si="0"/>
        <v>10</v>
      </c>
      <c r="Q60" s="30">
        <f t="shared" si="1"/>
        <v>55.688244889297025</v>
      </c>
      <c r="R60" s="39">
        <f t="shared" si="2"/>
        <v>788.93425199444005</v>
      </c>
      <c r="S60" s="39">
        <f t="shared" si="3"/>
        <v>1.1553868021851876E-4</v>
      </c>
      <c r="T60" s="33"/>
      <c r="U60" s="42"/>
      <c r="V60" s="35"/>
      <c r="W60" s="33"/>
      <c r="Y60" s="33"/>
    </row>
    <row r="61" spans="1:25" ht="15.75" customHeight="1" x14ac:dyDescent="0.25">
      <c r="B61" s="101"/>
      <c r="C61" s="47"/>
      <c r="D61" s="47"/>
      <c r="E61" s="102"/>
      <c r="N61" s="28">
        <v>590</v>
      </c>
      <c r="O61" s="28">
        <v>266.55</v>
      </c>
      <c r="P61" s="29">
        <f t="shared" si="0"/>
        <v>10</v>
      </c>
      <c r="Q61" s="30">
        <f t="shared" si="1"/>
        <v>55.981661455186298</v>
      </c>
      <c r="R61" s="39">
        <f t="shared" si="2"/>
        <v>789.09009349490339</v>
      </c>
      <c r="S61" s="39">
        <f t="shared" si="3"/>
        <v>1.0591045686696859E-4</v>
      </c>
      <c r="T61" s="33"/>
      <c r="U61" s="42"/>
      <c r="V61" s="35"/>
      <c r="W61" s="33"/>
      <c r="Y61" s="33"/>
    </row>
    <row r="62" spans="1:25" ht="15.75" customHeight="1" x14ac:dyDescent="0.25">
      <c r="B62" s="101"/>
      <c r="C62" s="47"/>
      <c r="D62" s="47"/>
      <c r="E62" s="102"/>
      <c r="N62" s="28">
        <v>600</v>
      </c>
      <c r="O62" s="28">
        <v>258.64999999999998</v>
      </c>
      <c r="P62" s="29">
        <f t="shared" si="0"/>
        <v>10</v>
      </c>
      <c r="Q62" s="30">
        <f t="shared" si="1"/>
        <v>56.640564885878021</v>
      </c>
      <c r="R62" s="39">
        <f t="shared" si="2"/>
        <v>789.23294820366141</v>
      </c>
      <c r="S62" s="39">
        <f t="shared" si="3"/>
        <v>9.7084585461388456E-5</v>
      </c>
      <c r="T62" s="33"/>
      <c r="U62" s="42"/>
      <c r="V62" s="35"/>
      <c r="W62" s="33"/>
      <c r="Y62" s="33"/>
    </row>
    <row r="63" spans="1:25" ht="15.75" customHeight="1" x14ac:dyDescent="0.25">
      <c r="B63" s="101"/>
      <c r="C63" s="47"/>
      <c r="D63" s="47"/>
      <c r="E63" s="102"/>
      <c r="N63" s="28">
        <v>610</v>
      </c>
      <c r="O63" s="28">
        <v>260.88</v>
      </c>
      <c r="P63" s="29">
        <f t="shared" si="0"/>
        <v>10</v>
      </c>
      <c r="Q63" s="30">
        <f t="shared" si="1"/>
        <v>56.57443120179434</v>
      </c>
      <c r="R63" s="39">
        <f t="shared" si="2"/>
        <v>789.36389835335626</v>
      </c>
      <c r="S63" s="39">
        <f t="shared" si="3"/>
        <v>8.899420333960753E-5</v>
      </c>
      <c r="T63" s="33"/>
      <c r="U63" s="42"/>
      <c r="V63" s="35"/>
      <c r="W63" s="33"/>
      <c r="Y63" s="33"/>
    </row>
    <row r="64" spans="1:25" ht="15.75" customHeight="1" x14ac:dyDescent="0.25">
      <c r="B64" s="101"/>
      <c r="C64" s="47"/>
      <c r="D64" s="47"/>
      <c r="E64" s="102"/>
      <c r="N64" s="28">
        <v>620</v>
      </c>
      <c r="O64" s="28">
        <v>264.17</v>
      </c>
      <c r="P64" s="29">
        <f t="shared" si="0"/>
        <v>10</v>
      </c>
      <c r="Q64" s="30">
        <f t="shared" si="1"/>
        <v>56.676480375117336</v>
      </c>
      <c r="R64" s="39">
        <f t="shared" si="2"/>
        <v>789.48393599057658</v>
      </c>
      <c r="S64" s="39">
        <f t="shared" si="3"/>
        <v>8.1578019727975015E-5</v>
      </c>
      <c r="T64" s="33"/>
      <c r="U64" s="42"/>
      <c r="V64" s="35"/>
      <c r="W64" s="33"/>
      <c r="Y64" s="33"/>
    </row>
    <row r="65" spans="2:25" ht="15.75" customHeight="1" x14ac:dyDescent="0.25">
      <c r="B65" s="101"/>
      <c r="C65" s="47"/>
      <c r="D65" s="47"/>
      <c r="E65" s="102"/>
      <c r="N65" s="28">
        <v>630</v>
      </c>
      <c r="O65" s="28">
        <v>267.87</v>
      </c>
      <c r="P65" s="29">
        <f t="shared" si="0"/>
        <v>10</v>
      </c>
      <c r="Q65" s="30">
        <f t="shared" si="1"/>
        <v>56.965901986191852</v>
      </c>
      <c r="R65" s="39">
        <f t="shared" si="2"/>
        <v>789.59397049136192</v>
      </c>
      <c r="S65" s="39">
        <f t="shared" si="3"/>
        <v>7.4779851417312165E-5</v>
      </c>
      <c r="T65" s="33"/>
      <c r="U65" s="42"/>
      <c r="V65" s="35"/>
      <c r="W65" s="33"/>
      <c r="Y65" s="33"/>
    </row>
    <row r="66" spans="2:25" ht="15.75" customHeight="1" x14ac:dyDescent="0.25">
      <c r="B66" s="101"/>
      <c r="C66" s="47"/>
      <c r="D66" s="47"/>
      <c r="E66" s="102"/>
      <c r="N66" s="28">
        <v>640</v>
      </c>
      <c r="O66" s="28">
        <v>270.77</v>
      </c>
      <c r="P66" s="29">
        <f t="shared" si="0"/>
        <v>10</v>
      </c>
      <c r="Q66" s="30">
        <f t="shared" si="1"/>
        <v>57.41289020111202</v>
      </c>
      <c r="R66" s="39">
        <f t="shared" si="2"/>
        <v>789.6948354504151</v>
      </c>
      <c r="S66" s="39">
        <f t="shared" si="3"/>
        <v>6.8548197132534128E-5</v>
      </c>
      <c r="T66" s="33"/>
      <c r="U66" s="42"/>
      <c r="V66" s="35"/>
      <c r="W66" s="33"/>
      <c r="Y66" s="33"/>
    </row>
    <row r="67" spans="2:25" ht="15.75" customHeight="1" x14ac:dyDescent="0.25">
      <c r="B67" s="101"/>
      <c r="C67" s="47"/>
      <c r="D67" s="47"/>
      <c r="E67" s="102"/>
      <c r="N67" s="28">
        <v>650</v>
      </c>
      <c r="O67" s="28">
        <v>270.18</v>
      </c>
      <c r="P67" s="29">
        <f t="shared" si="0"/>
        <v>10</v>
      </c>
      <c r="Q67" s="30">
        <f t="shared" si="1"/>
        <v>57.916375751029989</v>
      </c>
      <c r="R67" s="39">
        <f t="shared" si="2"/>
        <v>789.78729499621386</v>
      </c>
      <c r="S67" s="39">
        <f t="shared" si="3"/>
        <v>6.2835847371493087E-5</v>
      </c>
      <c r="T67" s="33"/>
      <c r="U67" s="42"/>
      <c r="V67" s="35"/>
      <c r="W67" s="33"/>
      <c r="Y67" s="33"/>
    </row>
    <row r="68" spans="2:25" ht="15.75" customHeight="1" x14ac:dyDescent="0.25">
      <c r="B68" s="101"/>
      <c r="C68" s="47"/>
      <c r="D68" s="47"/>
      <c r="E68" s="102"/>
      <c r="N68" s="28">
        <v>660</v>
      </c>
      <c r="O68" s="28">
        <v>266.39</v>
      </c>
      <c r="P68" s="29">
        <f t="shared" si="0"/>
        <v>10</v>
      </c>
      <c r="Q68" s="30">
        <f t="shared" si="1"/>
        <v>58.227454147974839</v>
      </c>
      <c r="R68" s="39">
        <f t="shared" si="2"/>
        <v>789.87204957986273</v>
      </c>
      <c r="S68" s="39">
        <f t="shared" si="3"/>
        <v>5.7599526757195346E-5</v>
      </c>
      <c r="T68" s="33"/>
      <c r="U68" s="42"/>
      <c r="V68" s="35"/>
      <c r="W68" s="33"/>
      <c r="Y68" s="33"/>
    </row>
    <row r="69" spans="2:25" ht="15.75" customHeight="1" x14ac:dyDescent="0.25">
      <c r="B69" s="101"/>
      <c r="C69" s="47"/>
      <c r="D69" s="47"/>
      <c r="E69" s="102"/>
      <c r="N69" s="28">
        <v>670</v>
      </c>
      <c r="O69" s="28">
        <v>272.38</v>
      </c>
      <c r="P69" s="29">
        <f t="shared" si="0"/>
        <v>10</v>
      </c>
      <c r="Q69" s="30">
        <f t="shared" si="1"/>
        <v>58.192228686855337</v>
      </c>
      <c r="R69" s="39">
        <f t="shared" si="2"/>
        <v>789.94974128154081</v>
      </c>
      <c r="S69" s="39">
        <f t="shared" si="3"/>
        <v>5.2799566194097758E-5</v>
      </c>
      <c r="T69" s="33"/>
      <c r="U69" s="42"/>
      <c r="V69" s="35"/>
      <c r="W69" s="33"/>
      <c r="Y69" s="33"/>
    </row>
    <row r="70" spans="2:25" ht="15.75" customHeight="1" x14ac:dyDescent="0.25">
      <c r="B70" s="101"/>
      <c r="C70" s="47"/>
      <c r="D70" s="47"/>
      <c r="E70" s="102"/>
      <c r="N70" s="28">
        <v>680</v>
      </c>
      <c r="O70" s="28">
        <v>273.62</v>
      </c>
      <c r="P70" s="29">
        <f t="shared" si="0"/>
        <v>10</v>
      </c>
      <c r="Q70" s="30">
        <f t="shared" si="1"/>
        <v>58.565414678106073</v>
      </c>
      <c r="R70" s="39">
        <f t="shared" si="2"/>
        <v>790.02095867474577</v>
      </c>
      <c r="S70" s="39">
        <f t="shared" si="3"/>
        <v>4.8399602344588455E-5</v>
      </c>
      <c r="T70" s="33"/>
      <c r="U70" s="42"/>
      <c r="V70" s="35"/>
      <c r="W70" s="33"/>
      <c r="Y70" s="33"/>
    </row>
    <row r="71" spans="2:25" ht="15.75" customHeight="1" x14ac:dyDescent="0.25">
      <c r="B71" s="101"/>
      <c r="C71" s="47"/>
      <c r="D71" s="47"/>
      <c r="E71" s="102"/>
      <c r="N71" s="28">
        <v>690</v>
      </c>
      <c r="O71" s="28">
        <v>272.8</v>
      </c>
      <c r="P71" s="29">
        <f t="shared" si="0"/>
        <v>10</v>
      </c>
      <c r="Q71" s="30">
        <f t="shared" si="1"/>
        <v>58.907348263855013</v>
      </c>
      <c r="R71" s="39">
        <f t="shared" si="2"/>
        <v>790.08624128518363</v>
      </c>
      <c r="S71" s="39">
        <f t="shared" si="3"/>
        <v>4.4366302149208975E-5</v>
      </c>
      <c r="T71" s="33"/>
      <c r="U71" s="42"/>
      <c r="V71" s="35"/>
      <c r="W71" s="33"/>
      <c r="Y71" s="33"/>
    </row>
    <row r="72" spans="2:25" ht="15.75" customHeight="1" x14ac:dyDescent="0.25">
      <c r="B72" s="101"/>
      <c r="C72" s="47"/>
      <c r="D72" s="47"/>
      <c r="E72" s="102"/>
      <c r="N72" s="28">
        <v>700</v>
      </c>
      <c r="O72" s="28">
        <v>271.41000000000003</v>
      </c>
      <c r="P72" s="29">
        <f t="shared" si="0"/>
        <v>10</v>
      </c>
      <c r="Q72" s="30">
        <f t="shared" si="1"/>
        <v>59.090772715415063</v>
      </c>
      <c r="R72" s="39">
        <f t="shared" si="2"/>
        <v>790.14608367808501</v>
      </c>
      <c r="S72" s="39">
        <f t="shared" si="3"/>
        <v>4.0669110303440115E-5</v>
      </c>
      <c r="T72" s="33"/>
      <c r="U72" s="42"/>
      <c r="V72" s="35"/>
      <c r="W72" s="33"/>
      <c r="Y72" s="33"/>
    </row>
    <row r="73" spans="2:25" ht="15.75" customHeight="1" x14ac:dyDescent="0.25">
      <c r="B73" s="101"/>
      <c r="C73" s="47"/>
      <c r="D73" s="47"/>
      <c r="E73" s="102"/>
      <c r="N73" s="28">
        <v>710</v>
      </c>
      <c r="O73" s="28">
        <v>277.44</v>
      </c>
      <c r="P73" s="29">
        <f t="shared" si="0"/>
        <v>10</v>
      </c>
      <c r="Q73" s="30">
        <f t="shared" si="1"/>
        <v>59.126086544595552</v>
      </c>
      <c r="R73" s="39">
        <f t="shared" si="2"/>
        <v>790.20093920491126</v>
      </c>
      <c r="S73" s="39">
        <f t="shared" si="3"/>
        <v>3.7280017778154595E-5</v>
      </c>
      <c r="T73" s="33"/>
      <c r="U73" s="42"/>
      <c r="V73" s="35"/>
      <c r="W73" s="33"/>
      <c r="Y73" s="33"/>
    </row>
    <row r="74" spans="2:25" ht="15.75" customHeight="1" x14ac:dyDescent="0.25">
      <c r="B74" s="101"/>
      <c r="C74" s="47"/>
      <c r="D74" s="47"/>
      <c r="E74" s="102"/>
      <c r="N74" s="28">
        <v>720</v>
      </c>
      <c r="O74" s="28">
        <v>275.85000000000002</v>
      </c>
      <c r="P74" s="29">
        <f t="shared" si="0"/>
        <v>10</v>
      </c>
      <c r="Q74" s="30">
        <f t="shared" si="1"/>
        <v>59.550998918269414</v>
      </c>
      <c r="R74" s="39">
        <f t="shared" si="2"/>
        <v>790.25122343783528</v>
      </c>
      <c r="S74" s="39">
        <f t="shared" si="3"/>
        <v>3.4173349629972732E-5</v>
      </c>
      <c r="T74" s="33"/>
      <c r="U74" s="42"/>
      <c r="V74" s="35"/>
      <c r="W74" s="33"/>
      <c r="Y74" s="33"/>
    </row>
    <row r="75" spans="2:25" ht="15.75" customHeight="1" x14ac:dyDescent="0.25">
      <c r="B75" s="101"/>
      <c r="C75" s="47"/>
      <c r="D75" s="47"/>
      <c r="E75" s="102"/>
      <c r="N75" s="28">
        <v>730</v>
      </c>
      <c r="O75" s="28">
        <v>270.95</v>
      </c>
      <c r="P75" s="29">
        <f t="shared" si="0"/>
        <v>10</v>
      </c>
      <c r="Q75" s="30">
        <f t="shared" si="1"/>
        <v>59.741025433349868</v>
      </c>
      <c r="R75" s="39">
        <f t="shared" si="2"/>
        <v>790.29731731801564</v>
      </c>
      <c r="S75" s="39">
        <f t="shared" si="3"/>
        <v>3.1325570494140226E-5</v>
      </c>
      <c r="T75" s="33"/>
      <c r="U75" s="42"/>
      <c r="V75" s="35"/>
      <c r="W75" s="33"/>
      <c r="Y75" s="33"/>
    </row>
    <row r="76" spans="2:25" ht="15.75" customHeight="1" x14ac:dyDescent="0.25">
      <c r="B76" s="103"/>
      <c r="E76" s="104"/>
      <c r="N76" s="28">
        <v>740</v>
      </c>
      <c r="O76" s="28">
        <v>270.49</v>
      </c>
      <c r="P76" s="29">
        <f t="shared" si="0"/>
        <v>10</v>
      </c>
      <c r="Q76" s="30">
        <f t="shared" si="1"/>
        <v>59.547894595520148</v>
      </c>
      <c r="R76" s="39">
        <f t="shared" si="2"/>
        <v>790.33957004151432</v>
      </c>
      <c r="S76" s="39">
        <f t="shared" si="3"/>
        <v>2.8715106286297809E-5</v>
      </c>
      <c r="T76" s="33"/>
      <c r="U76" s="42"/>
      <c r="V76" s="35"/>
      <c r="W76" s="33"/>
      <c r="Y76" s="33"/>
    </row>
    <row r="77" spans="2:25" ht="15.75" customHeight="1" x14ac:dyDescent="0.25">
      <c r="B77" s="103"/>
      <c r="E77" s="104"/>
      <c r="N77" s="28">
        <v>750</v>
      </c>
      <c r="O77" s="28">
        <v>274.2</v>
      </c>
      <c r="P77" s="29">
        <f t="shared" si="0"/>
        <v>10</v>
      </c>
      <c r="Q77" s="30">
        <f t="shared" si="1"/>
        <v>59.383002537335095</v>
      </c>
      <c r="R77" s="39">
        <f t="shared" si="2"/>
        <v>790.37830170472148</v>
      </c>
      <c r="S77" s="39">
        <f t="shared" si="3"/>
        <v>2.6322180762445441E-5</v>
      </c>
      <c r="T77" s="33"/>
      <c r="U77" s="42"/>
      <c r="V77" s="35"/>
      <c r="W77" s="33"/>
      <c r="Y77" s="33"/>
    </row>
    <row r="78" spans="2:25" ht="15.75" customHeight="1" x14ac:dyDescent="0.25">
      <c r="B78" s="105"/>
      <c r="C78" s="106"/>
      <c r="D78" s="106"/>
      <c r="E78" s="107"/>
      <c r="N78" s="28">
        <v>760</v>
      </c>
      <c r="O78" s="28">
        <v>272.33999999999997</v>
      </c>
      <c r="P78" s="29">
        <f t="shared" si="0"/>
        <v>10</v>
      </c>
      <c r="Q78" s="30">
        <f t="shared" si="1"/>
        <v>59.51461119007179</v>
      </c>
      <c r="R78" s="39">
        <f t="shared" si="2"/>
        <v>790.41380572932803</v>
      </c>
      <c r="S78" s="39">
        <f t="shared" si="3"/>
        <v>2.4128665698903984E-5</v>
      </c>
      <c r="T78" s="33"/>
      <c r="U78" s="42"/>
      <c r="V78" s="35"/>
      <c r="W78" s="33"/>
      <c r="Y78" s="33"/>
    </row>
    <row r="79" spans="2:25" ht="15.75" customHeight="1" x14ac:dyDescent="0.25">
      <c r="N79" s="28">
        <v>770</v>
      </c>
      <c r="O79" s="28">
        <v>273.73</v>
      </c>
      <c r="P79" s="29">
        <f t="shared" si="0"/>
        <v>10</v>
      </c>
      <c r="Q79" s="30">
        <f t="shared" si="1"/>
        <v>59.4826749004745</v>
      </c>
      <c r="R79" s="39">
        <f t="shared" si="2"/>
        <v>790.44635108521732</v>
      </c>
      <c r="S79" s="39">
        <f t="shared" si="3"/>
        <v>2.2117943557331543E-5</v>
      </c>
      <c r="T79" s="33"/>
      <c r="U79" s="42"/>
      <c r="V79" s="35"/>
      <c r="W79" s="33"/>
      <c r="Y79" s="33"/>
    </row>
    <row r="80" spans="2:25" ht="15.75" customHeight="1" x14ac:dyDescent="0.25">
      <c r="N80" s="28">
        <v>780</v>
      </c>
      <c r="O80" s="28">
        <v>271.33999999999997</v>
      </c>
      <c r="P80" s="29">
        <f t="shared" si="0"/>
        <v>10</v>
      </c>
      <c r="Q80" s="30">
        <f t="shared" si="1"/>
        <v>59.552743871972154</v>
      </c>
      <c r="R80" s="39">
        <f t="shared" si="2"/>
        <v>790.47618432811589</v>
      </c>
      <c r="S80" s="39">
        <f t="shared" si="3"/>
        <v>2.0274781594220581E-5</v>
      </c>
      <c r="T80" s="33"/>
      <c r="U80" s="42"/>
      <c r="V80" s="35"/>
      <c r="W80" s="33"/>
      <c r="Y80" s="33"/>
    </row>
    <row r="81" spans="14:25" ht="15.75" customHeight="1" x14ac:dyDescent="0.25">
      <c r="N81" s="28">
        <v>790</v>
      </c>
      <c r="O81" s="28">
        <v>277</v>
      </c>
      <c r="P81" s="29">
        <f t="shared" si="0"/>
        <v>10</v>
      </c>
      <c r="Q81" s="30">
        <f t="shared" si="1"/>
        <v>59.442809495675128</v>
      </c>
      <c r="R81" s="39">
        <f t="shared" si="2"/>
        <v>790.50353146743953</v>
      </c>
      <c r="S81" s="39">
        <f t="shared" si="3"/>
        <v>1.858521646136771E-5</v>
      </c>
      <c r="T81" s="33"/>
      <c r="U81" s="42"/>
      <c r="V81" s="35"/>
      <c r="W81" s="33"/>
      <c r="Y81" s="33"/>
    </row>
    <row r="82" spans="14:25" ht="15.75" customHeight="1" x14ac:dyDescent="0.25">
      <c r="N82" s="28">
        <v>800</v>
      </c>
      <c r="O82" s="28">
        <v>284.27999999999997</v>
      </c>
      <c r="P82" s="29">
        <f t="shared" si="0"/>
        <v>10</v>
      </c>
      <c r="Q82" s="30">
        <f t="shared" si="1"/>
        <v>59.742114701404603</v>
      </c>
      <c r="R82" s="39">
        <f t="shared" si="2"/>
        <v>790.52859967848622</v>
      </c>
      <c r="S82" s="39">
        <f t="shared" si="3"/>
        <v>1.7036448422921846E-5</v>
      </c>
      <c r="T82" s="33"/>
      <c r="U82" s="42"/>
      <c r="V82" s="35"/>
      <c r="W82" s="33"/>
      <c r="Y82" s="33"/>
    </row>
    <row r="83" spans="14:25" ht="15.75" customHeight="1" x14ac:dyDescent="0.25">
      <c r="N83" s="28">
        <v>810</v>
      </c>
      <c r="O83" s="28">
        <v>278.68</v>
      </c>
      <c r="P83" s="29">
        <f t="shared" si="0"/>
        <v>10</v>
      </c>
      <c r="Q83" s="30">
        <f t="shared" si="1"/>
        <v>60.433663307481098</v>
      </c>
      <c r="R83" s="39">
        <f t="shared" si="2"/>
        <v>790.55157887194571</v>
      </c>
      <c r="S83" s="39">
        <f t="shared" si="3"/>
        <v>1.5616744387682985E-5</v>
      </c>
      <c r="T83" s="33"/>
      <c r="U83" s="42"/>
      <c r="V83" s="35"/>
      <c r="W83" s="33"/>
      <c r="Y83" s="33"/>
    </row>
    <row r="84" spans="14:25" ht="15.75" customHeight="1" x14ac:dyDescent="0.25">
      <c r="N84" s="28">
        <v>820</v>
      </c>
      <c r="O84" s="28">
        <v>274.29000000000002</v>
      </c>
      <c r="P84" s="29">
        <f t="shared" si="0"/>
        <v>10</v>
      </c>
      <c r="Q84" s="30">
        <f t="shared" si="1"/>
        <v>60.542941819379308</v>
      </c>
      <c r="R84" s="39">
        <f t="shared" si="2"/>
        <v>790.57264313261692</v>
      </c>
      <c r="S84" s="39">
        <f t="shared" si="3"/>
        <v>1.431534902204129E-5</v>
      </c>
      <c r="T84" s="33"/>
      <c r="U84" s="42"/>
      <c r="V84" s="35"/>
      <c r="W84" s="33"/>
      <c r="Y84" s="33"/>
    </row>
    <row r="85" spans="14:25" ht="15.75" customHeight="1" x14ac:dyDescent="0.25">
      <c r="N85" s="28">
        <v>830</v>
      </c>
      <c r="O85" s="28">
        <v>279.67</v>
      </c>
      <c r="P85" s="29">
        <f t="shared" si="0"/>
        <v>10</v>
      </c>
      <c r="Q85" s="30">
        <f t="shared" si="1"/>
        <v>60.327498735060651</v>
      </c>
      <c r="R85" s="39">
        <f t="shared" si="2"/>
        <v>790.59195203823219</v>
      </c>
      <c r="S85" s="39">
        <f t="shared" si="3"/>
        <v>1.3122403270206251E-5</v>
      </c>
      <c r="T85" s="33"/>
      <c r="U85" s="42"/>
      <c r="V85" s="35"/>
      <c r="W85" s="33"/>
      <c r="Y85" s="33"/>
    </row>
    <row r="86" spans="14:25" ht="15.75" customHeight="1" x14ac:dyDescent="0.25">
      <c r="N86" s="28">
        <v>840</v>
      </c>
      <c r="O86" s="28">
        <v>279.25</v>
      </c>
      <c r="P86" s="29">
        <f t="shared" si="0"/>
        <v>10</v>
      </c>
      <c r="Q86" s="30">
        <f t="shared" si="1"/>
        <v>60.534816888027045</v>
      </c>
      <c r="R86" s="39">
        <f t="shared" si="2"/>
        <v>790.6096518683795</v>
      </c>
      <c r="S86" s="39">
        <f t="shared" si="3"/>
        <v>1.2028869664351682E-5</v>
      </c>
      <c r="T86" s="33"/>
      <c r="U86" s="42"/>
      <c r="V86" s="35"/>
      <c r="W86" s="33"/>
      <c r="Y86" s="33"/>
    </row>
    <row r="87" spans="14:25" ht="15.75" customHeight="1" x14ac:dyDescent="0.25">
      <c r="N87" s="28">
        <v>850</v>
      </c>
      <c r="O87" s="28">
        <v>275.76</v>
      </c>
      <c r="P87" s="29">
        <f t="shared" si="0"/>
        <v>10</v>
      </c>
      <c r="Q87" s="30">
        <f t="shared" si="1"/>
        <v>60.651153027844089</v>
      </c>
      <c r="R87" s="39">
        <f t="shared" si="2"/>
        <v>790.62587671268125</v>
      </c>
      <c r="S87" s="39">
        <f t="shared" si="3"/>
        <v>1.1026463858986729E-5</v>
      </c>
      <c r="T87" s="33"/>
      <c r="U87" s="42"/>
      <c r="V87" s="35"/>
      <c r="W87" s="33"/>
      <c r="Y87" s="33"/>
    </row>
    <row r="88" spans="14:25" ht="15.75" customHeight="1" x14ac:dyDescent="0.25">
      <c r="N88" s="28">
        <v>860</v>
      </c>
      <c r="O88" s="28">
        <v>282.58999999999997</v>
      </c>
      <c r="P88" s="29">
        <f t="shared" si="0"/>
        <v>10</v>
      </c>
      <c r="Q88" s="30">
        <f t="shared" si="1"/>
        <v>60.500372763463318</v>
      </c>
      <c r="R88" s="39">
        <f t="shared" si="2"/>
        <v>790.64074948662449</v>
      </c>
      <c r="S88" s="39">
        <f t="shared" si="3"/>
        <v>1.0107591870735233E-5</v>
      </c>
      <c r="T88" s="33"/>
      <c r="U88" s="42"/>
      <c r="V88" s="35"/>
      <c r="W88" s="33"/>
      <c r="Y88" s="33"/>
    </row>
    <row r="89" spans="14:25" ht="15.75" customHeight="1" x14ac:dyDescent="0.25">
      <c r="N89" s="28">
        <v>870</v>
      </c>
      <c r="O89" s="28">
        <v>275.5</v>
      </c>
      <c r="P89" s="29">
        <f t="shared" si="0"/>
        <v>10</v>
      </c>
      <c r="Q89" s="30">
        <f t="shared" si="1"/>
        <v>60.84894264246752</v>
      </c>
      <c r="R89" s="39">
        <f t="shared" si="2"/>
        <v>790.65438286273911</v>
      </c>
      <c r="S89" s="39">
        <f t="shared" si="3"/>
        <v>9.2652925481745418E-6</v>
      </c>
      <c r="T89" s="33"/>
      <c r="U89" s="42"/>
      <c r="V89" s="35"/>
      <c r="W89" s="33"/>
      <c r="Y89" s="33"/>
    </row>
    <row r="90" spans="14:25" ht="15.75" customHeight="1" x14ac:dyDescent="0.25">
      <c r="N90" s="28">
        <v>880</v>
      </c>
      <c r="O90" s="28">
        <v>278.42</v>
      </c>
      <c r="P90" s="29">
        <f t="shared" si="0"/>
        <v>10</v>
      </c>
      <c r="Q90" s="30">
        <f t="shared" si="1"/>
        <v>60.62070315900047</v>
      </c>
      <c r="R90" s="39">
        <f t="shared" si="2"/>
        <v>790.66688012417751</v>
      </c>
      <c r="S90" s="39">
        <f t="shared" si="3"/>
        <v>8.4931848358289763E-6</v>
      </c>
      <c r="T90" s="33"/>
      <c r="U90" s="42"/>
      <c r="V90" s="35"/>
      <c r="W90" s="33"/>
      <c r="Y90" s="33"/>
    </row>
    <row r="91" spans="14:25" ht="15.75" customHeight="1" x14ac:dyDescent="0.25">
      <c r="N91" s="28">
        <v>890</v>
      </c>
      <c r="O91" s="28">
        <v>281.56</v>
      </c>
      <c r="P91" s="29">
        <f t="shared" si="0"/>
        <v>10</v>
      </c>
      <c r="Q91" s="30">
        <f t="shared" si="1"/>
        <v>60.65579413789807</v>
      </c>
      <c r="R91" s="39">
        <f t="shared" si="2"/>
        <v>790.67833594716274</v>
      </c>
      <c r="S91" s="39">
        <f t="shared" si="3"/>
        <v>7.7854194328458304E-6</v>
      </c>
      <c r="T91" s="33"/>
      <c r="U91" s="42"/>
      <c r="V91" s="35"/>
      <c r="W91" s="33"/>
      <c r="Y91" s="33"/>
    </row>
    <row r="92" spans="14:25" ht="15.75" customHeight="1" x14ac:dyDescent="0.25">
      <c r="N92" s="28">
        <v>900</v>
      </c>
      <c r="O92" s="28">
        <v>282</v>
      </c>
      <c r="P92" s="29">
        <f t="shared" si="0"/>
        <v>10</v>
      </c>
      <c r="Q92" s="30">
        <f t="shared" si="1"/>
        <v>60.88867739110237</v>
      </c>
      <c r="R92" s="39">
        <f t="shared" si="2"/>
        <v>790.68883711823253</v>
      </c>
      <c r="S92" s="39">
        <f t="shared" si="3"/>
        <v>7.1366344801086778E-6</v>
      </c>
      <c r="T92" s="33"/>
      <c r="U92" s="42"/>
      <c r="V92" s="35"/>
      <c r="W92" s="33"/>
      <c r="Y92" s="33"/>
    </row>
    <row r="93" spans="14:25" ht="15.75" customHeight="1" x14ac:dyDescent="0.25">
      <c r="N93" s="28">
        <v>910</v>
      </c>
      <c r="O93" s="28">
        <v>287.95</v>
      </c>
      <c r="P93" s="29">
        <f t="shared" si="0"/>
        <v>10</v>
      </c>
      <c r="Q93" s="30">
        <f t="shared" si="1"/>
        <v>61.079895384594337</v>
      </c>
      <c r="R93" s="39">
        <f t="shared" si="2"/>
        <v>790.69846319171313</v>
      </c>
      <c r="S93" s="39">
        <f t="shared" si="3"/>
        <v>6.5419149401016452E-6</v>
      </c>
      <c r="T93" s="33"/>
      <c r="U93" s="42"/>
      <c r="V93" s="35"/>
      <c r="W93" s="33"/>
      <c r="Y93" s="33"/>
    </row>
    <row r="94" spans="14:25" ht="15.75" customHeight="1" x14ac:dyDescent="0.25">
      <c r="N94" s="28">
        <v>920</v>
      </c>
      <c r="O94" s="28">
        <v>283.41000000000003</v>
      </c>
      <c r="P94" s="29">
        <f t="shared" si="0"/>
        <v>10</v>
      </c>
      <c r="Q94" s="30">
        <f t="shared" si="1"/>
        <v>61.607951159131254</v>
      </c>
      <c r="R94" s="39">
        <f t="shared" si="2"/>
        <v>790.7072870924037</v>
      </c>
      <c r="S94" s="39">
        <f t="shared" si="3"/>
        <v>5.9967553617569502E-6</v>
      </c>
      <c r="T94" s="33"/>
      <c r="U94" s="42"/>
      <c r="V94" s="35"/>
      <c r="W94" s="33"/>
      <c r="Y94" s="33"/>
    </row>
    <row r="95" spans="14:25" ht="15.75" customHeight="1" x14ac:dyDescent="0.25">
      <c r="N95" s="28">
        <v>930</v>
      </c>
      <c r="O95" s="28">
        <v>286.52999999999997</v>
      </c>
      <c r="P95" s="29">
        <f t="shared" si="0"/>
        <v>10</v>
      </c>
      <c r="Q95" s="30">
        <f t="shared" si="1"/>
        <v>61.673871782627799</v>
      </c>
      <c r="R95" s="39">
        <f t="shared" si="2"/>
        <v>790.7153756680367</v>
      </c>
      <c r="S95" s="39">
        <f t="shared" si="3"/>
        <v>5.49702574827865E-6</v>
      </c>
      <c r="T95" s="33"/>
      <c r="U95" s="42"/>
      <c r="V95" s="35"/>
      <c r="W95" s="33"/>
      <c r="Y95" s="33"/>
    </row>
    <row r="96" spans="14:25" ht="15.75" customHeight="1" x14ac:dyDescent="0.25">
      <c r="N96" s="28">
        <v>940</v>
      </c>
      <c r="O96" s="28">
        <v>285.02999999999997</v>
      </c>
      <c r="P96" s="29">
        <f t="shared" si="0"/>
        <v>10</v>
      </c>
      <c r="Q96" s="30">
        <f t="shared" si="1"/>
        <v>61.926873842067266</v>
      </c>
      <c r="R96" s="39">
        <f t="shared" si="2"/>
        <v>790.72279019570033</v>
      </c>
      <c r="S96" s="39">
        <f t="shared" si="3"/>
        <v>5.0389402692571639E-6</v>
      </c>
      <c r="T96" s="33"/>
      <c r="U96" s="42"/>
      <c r="V96" s="35"/>
      <c r="W96" s="33"/>
      <c r="Y96" s="33"/>
    </row>
    <row r="97" spans="14:25" ht="15.75" customHeight="1" x14ac:dyDescent="0.25">
      <c r="N97" s="28">
        <v>950</v>
      </c>
      <c r="O97" s="28">
        <v>289.5</v>
      </c>
      <c r="P97" s="29">
        <f t="shared" si="0"/>
        <v>10</v>
      </c>
      <c r="Q97" s="30">
        <f t="shared" si="1"/>
        <v>62.003286195868469</v>
      </c>
      <c r="R97" s="39">
        <f t="shared" si="2"/>
        <v>790.72958684605862</v>
      </c>
      <c r="S97" s="39">
        <f t="shared" si="3"/>
        <v>4.619028580149509E-6</v>
      </c>
      <c r="T97" s="33"/>
      <c r="U97" s="42"/>
      <c r="V97" s="35"/>
      <c r="W97" s="33"/>
      <c r="Y97" s="33"/>
    </row>
    <row r="98" spans="14:25" ht="15.75" customHeight="1" x14ac:dyDescent="0.25">
      <c r="N98" s="28">
        <v>960</v>
      </c>
      <c r="O98" s="28">
        <v>292.45999999999998</v>
      </c>
      <c r="P98" s="29">
        <f t="shared" si="0"/>
        <v>10</v>
      </c>
      <c r="Q98" s="30">
        <f t="shared" si="1"/>
        <v>62.353216599070578</v>
      </c>
      <c r="R98" s="39">
        <f t="shared" si="2"/>
        <v>790.73581710888709</v>
      </c>
      <c r="S98" s="39">
        <f t="shared" si="3"/>
        <v>4.2341095318060296E-6</v>
      </c>
      <c r="T98" s="33"/>
      <c r="U98" s="42"/>
      <c r="V98" s="35"/>
      <c r="W98" s="33"/>
      <c r="Y98" s="33"/>
    </row>
    <row r="99" spans="14:25" ht="15.75" customHeight="1" x14ac:dyDescent="0.25">
      <c r="N99" s="28">
        <v>970</v>
      </c>
      <c r="O99" s="28">
        <v>295.52999999999997</v>
      </c>
      <c r="P99" s="29">
        <f t="shared" si="0"/>
        <v>10</v>
      </c>
      <c r="Q99" s="30">
        <f t="shared" si="1"/>
        <v>62.793167388523187</v>
      </c>
      <c r="R99" s="39">
        <f t="shared" si="2"/>
        <v>790.74152818314656</v>
      </c>
      <c r="S99" s="39">
        <f t="shared" si="3"/>
        <v>3.8812670708210373E-6</v>
      </c>
      <c r="T99" s="33"/>
      <c r="U99" s="42"/>
      <c r="V99" s="35"/>
      <c r="W99" s="33"/>
      <c r="Y99" s="33"/>
    </row>
    <row r="100" spans="14:25" ht="15.75" customHeight="1" x14ac:dyDescent="0.25">
      <c r="N100" s="28">
        <v>980</v>
      </c>
      <c r="O100" s="28">
        <v>296.86</v>
      </c>
      <c r="P100" s="29">
        <f t="shared" si="0"/>
        <v>10</v>
      </c>
      <c r="Q100" s="30">
        <f t="shared" si="1"/>
        <v>63.303044062035696</v>
      </c>
      <c r="R100" s="39">
        <f t="shared" si="2"/>
        <v>790.74676333455102</v>
      </c>
      <c r="S100" s="39">
        <f t="shared" si="3"/>
        <v>3.5578281482526175E-6</v>
      </c>
      <c r="T100" s="33"/>
      <c r="U100" s="42"/>
      <c r="V100" s="35"/>
      <c r="W100" s="33"/>
      <c r="Y100" s="33"/>
    </row>
    <row r="101" spans="14:25" ht="15.75" customHeight="1" x14ac:dyDescent="0.25">
      <c r="N101" s="28">
        <v>990</v>
      </c>
      <c r="O101" s="28">
        <v>304.43</v>
      </c>
      <c r="P101" s="29">
        <f t="shared" si="0"/>
        <v>10</v>
      </c>
      <c r="Q101" s="30">
        <f t="shared" si="1"/>
        <v>63.746041893593265</v>
      </c>
      <c r="R101" s="39">
        <f t="shared" si="2"/>
        <v>790.7515622233384</v>
      </c>
      <c r="S101" s="39">
        <f t="shared" si="3"/>
        <v>3.2613424692309878E-6</v>
      </c>
      <c r="T101" s="33"/>
      <c r="U101" s="42"/>
      <c r="V101" s="35"/>
      <c r="W101" s="33"/>
      <c r="Y101" s="33"/>
    </row>
    <row r="102" spans="14:25" ht="15.75" customHeight="1" x14ac:dyDescent="0.25">
      <c r="N102" s="28">
        <v>1000</v>
      </c>
      <c r="O102" s="28">
        <v>304.88</v>
      </c>
      <c r="P102" s="29">
        <f t="shared" si="0"/>
        <v>10</v>
      </c>
      <c r="Q102" s="30">
        <f t="shared" si="1"/>
        <v>64.55680413438499</v>
      </c>
      <c r="R102" s="39">
        <f t="shared" si="2"/>
        <v>790.75596120472687</v>
      </c>
      <c r="S102" s="39">
        <f t="shared" si="3"/>
        <v>2.9895639301301402E-6</v>
      </c>
      <c r="T102" s="33"/>
      <c r="U102" s="42"/>
      <c r="V102" s="35"/>
      <c r="W102" s="33"/>
      <c r="Y102" s="33"/>
    </row>
    <row r="103" spans="14:25" ht="15.75" customHeight="1" x14ac:dyDescent="0.25">
      <c r="N103" s="28">
        <v>1010</v>
      </c>
      <c r="O103" s="28">
        <v>303.41000000000003</v>
      </c>
      <c r="P103" s="29">
        <f t="shared" si="0"/>
        <v>10</v>
      </c>
      <c r="Q103" s="30">
        <f t="shared" si="1"/>
        <v>65.150687801760881</v>
      </c>
      <c r="R103" s="39">
        <f t="shared" si="2"/>
        <v>790.75999360433298</v>
      </c>
      <c r="S103" s="39">
        <f t="shared" si="3"/>
        <v>2.7404336026166931E-6</v>
      </c>
      <c r="T103" s="33"/>
      <c r="U103" s="42"/>
      <c r="V103" s="35"/>
      <c r="W103" s="33"/>
      <c r="Y103" s="33"/>
    </row>
    <row r="104" spans="14:25" ht="15.75" customHeight="1" x14ac:dyDescent="0.25">
      <c r="N104" s="28">
        <v>1020</v>
      </c>
      <c r="O104" s="28">
        <v>302.61</v>
      </c>
      <c r="P104" s="29">
        <f t="shared" si="0"/>
        <v>10</v>
      </c>
      <c r="Q104" s="30">
        <f t="shared" si="1"/>
        <v>65.466226355564231</v>
      </c>
      <c r="R104" s="39">
        <f t="shared" si="2"/>
        <v>790.76368997063855</v>
      </c>
      <c r="S104" s="39">
        <f t="shared" si="3"/>
        <v>2.5120641357345708E-6</v>
      </c>
      <c r="T104" s="33"/>
      <c r="U104" s="42"/>
      <c r="V104" s="35"/>
      <c r="W104" s="33"/>
      <c r="Y104" s="33"/>
    </row>
    <row r="105" spans="14:25" ht="15.75" customHeight="1" x14ac:dyDescent="0.25">
      <c r="N105" s="28">
        <v>1030</v>
      </c>
      <c r="O105" s="28">
        <v>313.39999999999998</v>
      </c>
      <c r="P105" s="29">
        <f t="shared" si="0"/>
        <v>10</v>
      </c>
      <c r="Q105" s="30">
        <f t="shared" si="1"/>
        <v>65.632616940961512</v>
      </c>
      <c r="R105" s="39">
        <f t="shared" si="2"/>
        <v>790.76707830641863</v>
      </c>
      <c r="S105" s="39">
        <f t="shared" si="3"/>
        <v>2.3027254577555334E-6</v>
      </c>
      <c r="T105" s="33"/>
      <c r="U105" s="42"/>
      <c r="V105" s="35"/>
      <c r="W105" s="33"/>
      <c r="Y105" s="33"/>
    </row>
    <row r="106" spans="14:25" ht="15.75" customHeight="1" x14ac:dyDescent="0.25">
      <c r="N106" s="28">
        <v>1040</v>
      </c>
      <c r="O106" s="28">
        <v>313.18</v>
      </c>
      <c r="P106" s="29">
        <f t="shared" si="0"/>
        <v>10</v>
      </c>
      <c r="Q106" s="30">
        <f t="shared" si="1"/>
        <v>66.464740833199045</v>
      </c>
      <c r="R106" s="39">
        <f t="shared" si="2"/>
        <v>790.77018428088377</v>
      </c>
      <c r="S106" s="39">
        <f t="shared" si="3"/>
        <v>2.1108316696147322E-6</v>
      </c>
      <c r="T106" s="33"/>
      <c r="U106" s="42"/>
      <c r="V106" s="35"/>
      <c r="W106" s="33"/>
      <c r="Y106" s="33"/>
    </row>
    <row r="107" spans="14:25" ht="15.75" customHeight="1" x14ac:dyDescent="0.25">
      <c r="N107" s="28">
        <v>1050</v>
      </c>
      <c r="O107" s="28">
        <v>321.57</v>
      </c>
      <c r="P107" s="29">
        <f t="shared" si="0"/>
        <v>10</v>
      </c>
      <c r="Q107" s="30">
        <f t="shared" si="1"/>
        <v>67.029001820396957</v>
      </c>
      <c r="R107" s="39">
        <f t="shared" si="2"/>
        <v>790.77303142414348</v>
      </c>
      <c r="S107" s="39">
        <f t="shared" si="3"/>
        <v>1.9349290304761235E-6</v>
      </c>
      <c r="T107" s="33"/>
      <c r="U107" s="42"/>
      <c r="V107" s="35"/>
      <c r="W107" s="33"/>
      <c r="Y107" s="33"/>
    </row>
    <row r="108" spans="14:25" ht="15.75" customHeight="1" x14ac:dyDescent="0.25">
      <c r="N108" s="28">
        <v>1060</v>
      </c>
      <c r="O108" s="28">
        <v>328.63</v>
      </c>
      <c r="P108" s="29">
        <f t="shared" si="0"/>
        <v>10</v>
      </c>
      <c r="Q108" s="30">
        <f t="shared" si="1"/>
        <v>67.978562608707591</v>
      </c>
      <c r="R108" s="39">
        <f t="shared" si="2"/>
        <v>790.77564130546489</v>
      </c>
      <c r="S108" s="39">
        <f t="shared" si="3"/>
        <v>1.7736849446010894E-6</v>
      </c>
      <c r="T108" s="33"/>
      <c r="U108" s="42"/>
      <c r="V108" s="35"/>
      <c r="W108" s="33"/>
      <c r="Y108" s="33"/>
    </row>
    <row r="109" spans="14:25" ht="15.75" customHeight="1" x14ac:dyDescent="0.25">
      <c r="N109" s="28">
        <v>1070</v>
      </c>
      <c r="O109" s="28">
        <v>329.06</v>
      </c>
      <c r="P109" s="29">
        <f t="shared" si="0"/>
        <v>10</v>
      </c>
      <c r="Q109" s="30">
        <f t="shared" si="1"/>
        <v>69.107855439365906</v>
      </c>
      <c r="R109" s="39">
        <f t="shared" si="2"/>
        <v>790.77803369667618</v>
      </c>
      <c r="S109" s="39">
        <f t="shared" si="3"/>
        <v>1.6258778658823081E-6</v>
      </c>
      <c r="T109" s="33"/>
      <c r="U109" s="42"/>
      <c r="V109" s="35"/>
      <c r="W109" s="33"/>
      <c r="Y109" s="33"/>
    </row>
    <row r="110" spans="14:25" ht="15.75" customHeight="1" x14ac:dyDescent="0.25">
      <c r="N110" s="28">
        <v>1080</v>
      </c>
      <c r="O110" s="28">
        <v>337.5</v>
      </c>
      <c r="P110" s="29">
        <f t="shared" si="0"/>
        <v>10</v>
      </c>
      <c r="Q110" s="30">
        <f t="shared" si="1"/>
        <v>69.921997191038244</v>
      </c>
      <c r="R110" s="39">
        <f t="shared" si="2"/>
        <v>790.78022672195311</v>
      </c>
      <c r="S110" s="39">
        <f t="shared" si="3"/>
        <v>1.4903880437289185E-6</v>
      </c>
      <c r="T110" s="33"/>
      <c r="U110" s="42"/>
      <c r="V110" s="35"/>
      <c r="W110" s="33"/>
      <c r="Y110" s="33"/>
    </row>
    <row r="111" spans="14:25" ht="15.75" customHeight="1" x14ac:dyDescent="0.25">
      <c r="N111" s="28">
        <v>1090</v>
      </c>
      <c r="O111" s="28">
        <v>340.67</v>
      </c>
      <c r="P111" s="29">
        <f t="shared" si="0"/>
        <v>10</v>
      </c>
      <c r="Q111" s="30">
        <f t="shared" si="1"/>
        <v>71.048707254473499</v>
      </c>
      <c r="R111" s="39">
        <f t="shared" si="2"/>
        <v>790.78223699512375</v>
      </c>
      <c r="S111" s="39">
        <f t="shared" si="3"/>
        <v>1.3661890400883114E-6</v>
      </c>
      <c r="T111" s="33"/>
      <c r="U111" s="42"/>
      <c r="V111" s="35"/>
      <c r="W111" s="33"/>
      <c r="Y111" s="33"/>
    </row>
    <row r="112" spans="14:25" ht="15.75" customHeight="1" x14ac:dyDescent="0.25">
      <c r="N112" s="28">
        <v>1100</v>
      </c>
      <c r="O112" s="28">
        <v>344</v>
      </c>
      <c r="P112" s="29">
        <f t="shared" si="0"/>
        <v>10</v>
      </c>
      <c r="Q112" s="30">
        <f t="shared" si="1"/>
        <v>72.042967534630648</v>
      </c>
      <c r="R112" s="39">
        <f t="shared" si="2"/>
        <v>790.78407974553011</v>
      </c>
      <c r="S112" s="39">
        <f t="shared" si="3"/>
        <v>1.2523399534093704E-6</v>
      </c>
      <c r="T112" s="33"/>
      <c r="U112" s="42"/>
      <c r="V112" s="35"/>
      <c r="W112" s="33"/>
      <c r="Y112" s="33"/>
    </row>
    <row r="113" spans="14:25" ht="15.75" customHeight="1" x14ac:dyDescent="0.25">
      <c r="N113" s="28">
        <v>1110</v>
      </c>
      <c r="O113" s="28">
        <v>347.57</v>
      </c>
      <c r="P113" s="29">
        <f t="shared" si="0"/>
        <v>10</v>
      </c>
      <c r="Q113" s="30">
        <f t="shared" si="1"/>
        <v>72.955711857127028</v>
      </c>
      <c r="R113" s="39">
        <f t="shared" si="2"/>
        <v>790.78576893340255</v>
      </c>
      <c r="S113" s="39">
        <f t="shared" si="3"/>
        <v>1.1479782906255454E-6</v>
      </c>
      <c r="T113" s="33"/>
      <c r="U113" s="42"/>
      <c r="V113" s="35"/>
      <c r="W113" s="33"/>
      <c r="Y113" s="33"/>
    </row>
    <row r="114" spans="14:25" ht="15.75" customHeight="1" x14ac:dyDescent="0.25">
      <c r="N114" s="28">
        <v>1120</v>
      </c>
      <c r="O114" s="28">
        <v>358.16</v>
      </c>
      <c r="P114" s="29">
        <f t="shared" si="0"/>
        <v>10</v>
      </c>
      <c r="Q114" s="30">
        <f t="shared" si="1"/>
        <v>73.827683751820274</v>
      </c>
      <c r="R114" s="39">
        <f t="shared" si="2"/>
        <v>790.78731735561905</v>
      </c>
      <c r="S114" s="39">
        <f t="shared" si="3"/>
        <v>1.0523134330725492E-6</v>
      </c>
      <c r="T114" s="33"/>
      <c r="U114" s="42"/>
      <c r="V114" s="35"/>
      <c r="W114" s="33"/>
      <c r="Y114" s="33"/>
    </row>
    <row r="115" spans="14:25" ht="15.75" customHeight="1" x14ac:dyDescent="0.25">
      <c r="N115" s="28">
        <v>1130</v>
      </c>
      <c r="O115" s="28">
        <v>355.01</v>
      </c>
      <c r="P115" s="29">
        <f t="shared" si="0"/>
        <v>10</v>
      </c>
      <c r="Q115" s="30">
        <f t="shared" si="1"/>
        <v>75.137367081042441</v>
      </c>
      <c r="R115" s="39">
        <f t="shared" si="2"/>
        <v>790.78873674265083</v>
      </c>
      <c r="S115" s="39">
        <f t="shared" si="3"/>
        <v>9.6462064698432659E-7</v>
      </c>
      <c r="T115" s="33"/>
      <c r="U115" s="42"/>
      <c r="V115" s="35"/>
      <c r="W115" s="33"/>
      <c r="Y115" s="33"/>
    </row>
    <row r="116" spans="14:25" ht="15.75" customHeight="1" x14ac:dyDescent="0.25">
      <c r="N116" s="28">
        <v>1140</v>
      </c>
      <c r="O116" s="28">
        <v>366.08</v>
      </c>
      <c r="P116" s="29">
        <f t="shared" si="0"/>
        <v>10</v>
      </c>
      <c r="Q116" s="30">
        <f t="shared" si="1"/>
        <v>75.839312690883929</v>
      </c>
      <c r="R116" s="39">
        <f t="shared" si="2"/>
        <v>790.79003784742997</v>
      </c>
      <c r="S116" s="39">
        <f t="shared" si="3"/>
        <v>8.8423559306896604E-7</v>
      </c>
      <c r="T116" s="33"/>
      <c r="U116" s="42"/>
      <c r="V116" s="35"/>
      <c r="W116" s="33"/>
      <c r="Y116" s="33"/>
    </row>
    <row r="117" spans="14:25" ht="15.75" customHeight="1" x14ac:dyDescent="0.25">
      <c r="N117" s="28">
        <v>1150</v>
      </c>
      <c r="O117" s="28">
        <v>376.49</v>
      </c>
      <c r="P117" s="29">
        <f t="shared" si="0"/>
        <v>10</v>
      </c>
      <c r="Q117" s="30">
        <f t="shared" si="1"/>
        <v>77.06258552852853</v>
      </c>
      <c r="R117" s="39">
        <f t="shared" si="2"/>
        <v>790.79123052681086</v>
      </c>
      <c r="S117" s="39">
        <f t="shared" si="3"/>
        <v>8.105492936422154E-7</v>
      </c>
      <c r="T117" s="33"/>
      <c r="U117" s="42"/>
      <c r="V117" s="35"/>
      <c r="W117" s="33"/>
      <c r="Y117" s="33"/>
    </row>
    <row r="118" spans="14:25" ht="15.75" customHeight="1" x14ac:dyDescent="0.25">
      <c r="N118" s="28">
        <v>1160</v>
      </c>
      <c r="O118" s="28">
        <v>377.06</v>
      </c>
      <c r="P118" s="29">
        <f t="shared" si="0"/>
        <v>10</v>
      </c>
      <c r="Q118" s="30">
        <f t="shared" si="1"/>
        <v>78.604700864081678</v>
      </c>
      <c r="R118" s="39">
        <f t="shared" si="2"/>
        <v>790.79232381624331</v>
      </c>
      <c r="S118" s="39">
        <f t="shared" si="3"/>
        <v>7.4300351916856133E-7</v>
      </c>
      <c r="T118" s="33"/>
      <c r="U118" s="42"/>
      <c r="V118" s="35"/>
      <c r="W118" s="33"/>
      <c r="Y118" s="33"/>
    </row>
    <row r="119" spans="14:25" ht="15.75" customHeight="1" x14ac:dyDescent="0.25">
      <c r="N119" s="28">
        <v>1170</v>
      </c>
      <c r="O119" s="28">
        <v>371.78</v>
      </c>
      <c r="P119" s="29">
        <f t="shared" si="0"/>
        <v>10</v>
      </c>
      <c r="Q119" s="30">
        <f t="shared" si="1"/>
        <v>79.715317695832752</v>
      </c>
      <c r="R119" s="39">
        <f t="shared" si="2"/>
        <v>790.79332599822305</v>
      </c>
      <c r="S119" s="39">
        <f t="shared" si="3"/>
        <v>6.8108655923437844E-7</v>
      </c>
      <c r="T119" s="33"/>
      <c r="U119" s="42"/>
      <c r="V119" s="35"/>
      <c r="W119" s="33"/>
      <c r="Y119" s="33"/>
    </row>
    <row r="120" spans="14:25" ht="15.75" customHeight="1" x14ac:dyDescent="0.25">
      <c r="N120" s="28">
        <v>1180</v>
      </c>
      <c r="O120" s="28">
        <v>372.82</v>
      </c>
      <c r="P120" s="29">
        <f t="shared" si="0"/>
        <v>10</v>
      </c>
      <c r="Q120" s="30">
        <f t="shared" si="1"/>
        <v>80.137366761625856</v>
      </c>
      <c r="R120" s="39">
        <f t="shared" si="2"/>
        <v>790.79424466503781</v>
      </c>
      <c r="S120" s="39">
        <f t="shared" si="3"/>
        <v>6.243293459648469E-7</v>
      </c>
      <c r="T120" s="33"/>
      <c r="U120" s="42"/>
      <c r="V120" s="35"/>
      <c r="W120" s="33"/>
      <c r="Y120" s="33"/>
    </row>
    <row r="121" spans="14:25" ht="15.75" customHeight="1" x14ac:dyDescent="0.25">
      <c r="N121" s="28">
        <v>1190</v>
      </c>
      <c r="O121" s="28">
        <v>380.42</v>
      </c>
      <c r="P121" s="29">
        <f t="shared" si="0"/>
        <v>10</v>
      </c>
      <c r="Q121" s="30">
        <f t="shared" si="1"/>
        <v>80.50001348074025</v>
      </c>
      <c r="R121" s="39">
        <f t="shared" si="2"/>
        <v>790.79508677628462</v>
      </c>
      <c r="S121" s="39">
        <f t="shared" si="3"/>
        <v>5.7230190047066754E-7</v>
      </c>
      <c r="T121" s="33"/>
      <c r="U121" s="42"/>
      <c r="V121" s="35"/>
      <c r="W121" s="33"/>
      <c r="Y121" s="33"/>
    </row>
    <row r="122" spans="14:25" ht="15.75" customHeight="1" x14ac:dyDescent="0.25">
      <c r="N122" s="28">
        <v>1200</v>
      </c>
      <c r="O122" s="28">
        <v>381.71</v>
      </c>
      <c r="P122" s="29">
        <f t="shared" si="0"/>
        <v>10</v>
      </c>
      <c r="Q122" s="30">
        <f t="shared" si="1"/>
        <v>81.256871210515285</v>
      </c>
      <c r="R122" s="39">
        <f t="shared" si="2"/>
        <v>790.79585871159429</v>
      </c>
      <c r="S122" s="39">
        <f t="shared" si="3"/>
        <v>5.2461007543289084E-7</v>
      </c>
      <c r="T122" s="33"/>
      <c r="U122" s="42"/>
      <c r="V122" s="35"/>
      <c r="W122" s="33"/>
      <c r="Y122" s="33"/>
    </row>
    <row r="123" spans="14:25" ht="15.75" customHeight="1" x14ac:dyDescent="0.25">
      <c r="N123" s="28">
        <v>1210</v>
      </c>
      <c r="O123" s="28">
        <v>416.23</v>
      </c>
      <c r="P123" s="29">
        <f t="shared" si="0"/>
        <v>10</v>
      </c>
      <c r="Q123" s="30">
        <f t="shared" si="1"/>
        <v>81.869025816191595</v>
      </c>
      <c r="R123" s="39">
        <f t="shared" si="2"/>
        <v>790.79656631896148</v>
      </c>
      <c r="S123" s="39">
        <f t="shared" si="3"/>
        <v>4.8089256914421452E-7</v>
      </c>
      <c r="T123" s="33"/>
      <c r="U123" s="42"/>
      <c r="V123" s="35"/>
      <c r="W123" s="33"/>
      <c r="Y123" s="33"/>
    </row>
    <row r="124" spans="14:25" ht="15.75" customHeight="1" x14ac:dyDescent="0.25">
      <c r="N124" s="28">
        <v>1220</v>
      </c>
      <c r="O124" s="28">
        <v>478.65</v>
      </c>
      <c r="P124" s="29">
        <f t="shared" si="0"/>
        <v>10</v>
      </c>
      <c r="Q124" s="30">
        <f t="shared" si="1"/>
        <v>84.586737761081338</v>
      </c>
      <c r="R124" s="39">
        <f t="shared" si="2"/>
        <v>790.79721495904801</v>
      </c>
      <c r="S124" s="39">
        <f t="shared" si="3"/>
        <v>4.4081818837901632E-7</v>
      </c>
      <c r="T124" s="33"/>
      <c r="U124" s="42"/>
      <c r="V124" s="35"/>
      <c r="W124" s="33"/>
      <c r="Y124" s="33"/>
    </row>
    <row r="125" spans="14:25" ht="15.75" customHeight="1" x14ac:dyDescent="0.25">
      <c r="N125" s="28">
        <v>1230</v>
      </c>
      <c r="O125" s="28">
        <v>612.70000000000005</v>
      </c>
      <c r="P125" s="29">
        <f t="shared" si="0"/>
        <v>10</v>
      </c>
      <c r="Q125" s="30">
        <f t="shared" si="1"/>
        <v>90.621530039723183</v>
      </c>
      <c r="R125" s="39">
        <f t="shared" si="2"/>
        <v>790.79780954579405</v>
      </c>
      <c r="S125" s="39">
        <f t="shared" si="3"/>
        <v>4.0408333934829899E-7</v>
      </c>
      <c r="T125" s="33"/>
      <c r="U125" s="42"/>
      <c r="V125" s="35"/>
      <c r="W125" s="33"/>
      <c r="Y125" s="33"/>
    </row>
    <row r="126" spans="14:25" ht="15.75" customHeight="1" x14ac:dyDescent="0.25">
      <c r="N126" s="28">
        <v>1240</v>
      </c>
      <c r="O126" s="28">
        <v>580.37</v>
      </c>
      <c r="P126" s="29">
        <f t="shared" si="0"/>
        <v>10</v>
      </c>
      <c r="Q126" s="30">
        <f t="shared" si="1"/>
        <v>103.71953964799937</v>
      </c>
      <c r="R126" s="39">
        <f t="shared" si="2"/>
        <v>790.7983545836446</v>
      </c>
      <c r="S126" s="39">
        <f t="shared" si="3"/>
        <v>3.7040972773391689E-7</v>
      </c>
      <c r="T126" s="33"/>
      <c r="U126" s="42"/>
      <c r="V126" s="35"/>
      <c r="W126" s="33"/>
      <c r="Y126" s="33"/>
    </row>
    <row r="127" spans="14:25" ht="15.75" customHeight="1" x14ac:dyDescent="0.25">
      <c r="N127" s="28">
        <v>1250</v>
      </c>
      <c r="O127" s="28">
        <v>558.04</v>
      </c>
      <c r="P127" s="29">
        <f t="shared" si="0"/>
        <v>10</v>
      </c>
      <c r="Q127" s="30">
        <f t="shared" si="1"/>
        <v>110.68470834232555</v>
      </c>
      <c r="R127" s="39">
        <f t="shared" si="2"/>
        <v>790.7988542016742</v>
      </c>
      <c r="S127" s="39">
        <f t="shared" si="3"/>
        <v>3.3954225042362451E-7</v>
      </c>
      <c r="T127" s="33"/>
      <c r="U127" s="42"/>
      <c r="V127" s="35"/>
      <c r="W127" s="33"/>
      <c r="Y127" s="33"/>
    </row>
    <row r="128" spans="14:25" ht="15.75" customHeight="1" x14ac:dyDescent="0.25">
      <c r="N128" s="28">
        <v>1260</v>
      </c>
      <c r="O128" s="28">
        <v>523.41999999999996</v>
      </c>
      <c r="P128" s="29">
        <f t="shared" si="0"/>
        <v>10</v>
      </c>
      <c r="Q128" s="30">
        <f t="shared" si="1"/>
        <v>114.04748799578442</v>
      </c>
      <c r="R128" s="39">
        <f t="shared" si="2"/>
        <v>790.79931218486809</v>
      </c>
      <c r="S128" s="39">
        <f t="shared" si="3"/>
        <v>3.1124706289034632E-7</v>
      </c>
      <c r="T128" s="33"/>
      <c r="U128" s="42"/>
      <c r="V128" s="35"/>
      <c r="W128" s="33"/>
      <c r="Y128" s="33"/>
    </row>
    <row r="129" spans="14:25" ht="15.75" customHeight="1" x14ac:dyDescent="0.25">
      <c r="N129" s="28">
        <v>1270</v>
      </c>
      <c r="O129" s="28">
        <v>532.23</v>
      </c>
      <c r="P129" s="29">
        <f t="shared" si="0"/>
        <v>10</v>
      </c>
      <c r="Q129" s="30">
        <f t="shared" si="1"/>
        <v>114.08830142181084</v>
      </c>
      <c r="R129" s="39">
        <f t="shared" si="2"/>
        <v>790.79973200279574</v>
      </c>
      <c r="S129" s="39">
        <f t="shared" si="3"/>
        <v>2.8530980764399083E-7</v>
      </c>
      <c r="T129" s="33"/>
      <c r="U129" s="42"/>
      <c r="V129" s="35"/>
      <c r="W129" s="33"/>
      <c r="Y129" s="33"/>
    </row>
    <row r="130" spans="14:25" ht="15.75" customHeight="1" x14ac:dyDescent="0.25">
      <c r="N130" s="28">
        <v>1280</v>
      </c>
      <c r="O130" s="28">
        <v>545.30999999999995</v>
      </c>
      <c r="P130" s="29">
        <f t="shared" si="0"/>
        <v>10</v>
      </c>
      <c r="Q130" s="30">
        <f t="shared" si="1"/>
        <v>114.70161052058926</v>
      </c>
      <c r="R130" s="39">
        <f t="shared" si="2"/>
        <v>790.80011683589612</v>
      </c>
      <c r="S130" s="39">
        <f t="shared" si="3"/>
        <v>2.6153399033945757E-7</v>
      </c>
      <c r="T130" s="33"/>
      <c r="U130" s="42"/>
      <c r="V130" s="35"/>
      <c r="W130" s="33"/>
      <c r="Y130" s="33"/>
    </row>
    <row r="131" spans="14:25" ht="15.75" customHeight="1" x14ac:dyDescent="0.25">
      <c r="N131" s="28">
        <v>1290</v>
      </c>
      <c r="O131" s="28">
        <v>557.27</v>
      </c>
      <c r="P131" s="29">
        <f t="shared" si="0"/>
        <v>10</v>
      </c>
      <c r="Q131" s="30">
        <f t="shared" si="1"/>
        <v>115.99667209847635</v>
      </c>
      <c r="R131" s="39">
        <f t="shared" si="2"/>
        <v>790.80046959957144</v>
      </c>
      <c r="S131" s="39">
        <f t="shared" si="3"/>
        <v>2.3973949114797222E-7</v>
      </c>
      <c r="T131" s="33"/>
      <c r="U131" s="42"/>
      <c r="V131" s="35"/>
      <c r="W131" s="33"/>
      <c r="Y131" s="33"/>
    </row>
    <row r="132" spans="14:25" ht="15.75" customHeight="1" x14ac:dyDescent="0.25">
      <c r="N132" s="28">
        <v>1300</v>
      </c>
      <c r="O132" s="28">
        <v>540.23</v>
      </c>
      <c r="P132" s="29">
        <f t="shared" si="0"/>
        <v>10</v>
      </c>
      <c r="Q132" s="30">
        <f t="shared" si="1"/>
        <v>117.69163555141463</v>
      </c>
      <c r="R132" s="39">
        <f t="shared" si="2"/>
        <v>790.80079296627378</v>
      </c>
      <c r="S132" s="39">
        <f t="shared" si="3"/>
        <v>2.1976120021319212E-7</v>
      </c>
      <c r="T132" s="33"/>
      <c r="U132" s="42"/>
      <c r="V132" s="35"/>
      <c r="W132" s="33"/>
      <c r="Y132" s="33"/>
    </row>
    <row r="133" spans="14:25" ht="15.75" customHeight="1" x14ac:dyDescent="0.25">
      <c r="N133" s="28">
        <v>1310</v>
      </c>
      <c r="O133" s="28">
        <v>544.59</v>
      </c>
      <c r="P133" s="29">
        <f t="shared" si="0"/>
        <v>10</v>
      </c>
      <c r="Q133" s="30">
        <f t="shared" si="1"/>
        <v>117.73941071642156</v>
      </c>
      <c r="R133" s="39">
        <f t="shared" si="2"/>
        <v>790.80108938575097</v>
      </c>
      <c r="S133" s="39">
        <f t="shared" si="3"/>
        <v>2.0144776686700783E-7</v>
      </c>
      <c r="T133" s="33"/>
      <c r="U133" s="42"/>
      <c r="V133" s="35"/>
      <c r="W133" s="33"/>
      <c r="Y133" s="33"/>
    </row>
    <row r="134" spans="14:25" ht="15.75" customHeight="1" x14ac:dyDescent="0.25">
      <c r="N134" s="28">
        <v>1320</v>
      </c>
      <c r="O134" s="28">
        <v>544.01</v>
      </c>
      <c r="P134" s="29">
        <f t="shared" si="0"/>
        <v>10</v>
      </c>
      <c r="Q134" s="30">
        <f t="shared" si="1"/>
        <v>118.06211648151398</v>
      </c>
      <c r="R134" s="39">
        <f t="shared" si="2"/>
        <v>790.80136110360502</v>
      </c>
      <c r="S134" s="39">
        <f t="shared" si="3"/>
        <v>1.8466045295997824E-7</v>
      </c>
      <c r="T134" s="33"/>
      <c r="U134" s="42"/>
      <c r="V134" s="35"/>
      <c r="W134" s="33"/>
      <c r="Y134" s="33"/>
    </row>
    <row r="135" spans="14:25" ht="15.75" customHeight="1" x14ac:dyDescent="0.25">
      <c r="N135" s="28">
        <v>1330</v>
      </c>
      <c r="O135" s="28">
        <v>536.61</v>
      </c>
      <c r="P135" s="29">
        <f t="shared" si="0"/>
        <v>10</v>
      </c>
      <c r="Q135" s="30">
        <f t="shared" si="1"/>
        <v>118.24809927278095</v>
      </c>
      <c r="R135" s="39">
        <f t="shared" si="2"/>
        <v>790.8016101783046</v>
      </c>
      <c r="S135" s="39">
        <f t="shared" si="3"/>
        <v>1.6927208187911269E-7</v>
      </c>
      <c r="T135" s="33"/>
      <c r="U135" s="42"/>
      <c r="V135" s="35"/>
      <c r="W135" s="33"/>
      <c r="Y135" s="33"/>
    </row>
    <row r="136" spans="14:25" ht="15.75" customHeight="1" x14ac:dyDescent="0.25">
      <c r="N136" s="28">
        <v>1340</v>
      </c>
      <c r="O136" s="28">
        <v>535.47</v>
      </c>
      <c r="P136" s="29">
        <f t="shared" si="0"/>
        <v>10</v>
      </c>
      <c r="Q136" s="30">
        <f t="shared" si="1"/>
        <v>117.88617436618175</v>
      </c>
      <c r="R136" s="39">
        <f t="shared" si="2"/>
        <v>790.80183849677917</v>
      </c>
      <c r="S136" s="39">
        <f t="shared" si="3"/>
        <v>1.5516607506163571E-7</v>
      </c>
      <c r="T136" s="33"/>
      <c r="U136" s="42"/>
      <c r="V136" s="35"/>
      <c r="W136" s="33"/>
      <c r="Y136" s="33"/>
    </row>
    <row r="137" spans="14:25" ht="15.75" customHeight="1" x14ac:dyDescent="0.25">
      <c r="N137" s="28">
        <v>1350</v>
      </c>
      <c r="O137" s="28">
        <v>526.96</v>
      </c>
      <c r="P137" s="29">
        <f t="shared" si="0"/>
        <v>10</v>
      </c>
      <c r="Q137" s="30">
        <f t="shared" si="1"/>
        <v>117.55871380051798</v>
      </c>
      <c r="R137" s="39">
        <f t="shared" si="2"/>
        <v>790.80204778871428</v>
      </c>
      <c r="S137" s="39">
        <f t="shared" si="3"/>
        <v>1.4223556880563204E-7</v>
      </c>
      <c r="T137" s="33"/>
      <c r="U137" s="42"/>
      <c r="V137" s="35"/>
      <c r="W137" s="33"/>
      <c r="Y137" s="33"/>
    </row>
    <row r="138" spans="14:25" ht="15.75" customHeight="1" x14ac:dyDescent="0.25">
      <c r="N138" s="28">
        <v>1360</v>
      </c>
      <c r="O138" s="28">
        <v>528.45000000000005</v>
      </c>
      <c r="P138" s="29">
        <f t="shared" si="0"/>
        <v>10</v>
      </c>
      <c r="Q138" s="30">
        <f t="shared" si="1"/>
        <v>116.76591623006905</v>
      </c>
      <c r="R138" s="39">
        <f t="shared" si="2"/>
        <v>790.80223963965477</v>
      </c>
      <c r="S138" s="39">
        <f t="shared" si="3"/>
        <v>1.3038260473705043E-7</v>
      </c>
      <c r="T138" s="33"/>
      <c r="U138" s="42"/>
      <c r="V138" s="35"/>
      <c r="W138" s="33"/>
      <c r="Y138" s="33"/>
    </row>
    <row r="139" spans="14:25" ht="15.75" customHeight="1" x14ac:dyDescent="0.25">
      <c r="N139" s="28">
        <v>1370</v>
      </c>
      <c r="O139" s="28">
        <v>514.75</v>
      </c>
      <c r="P139" s="29">
        <f t="shared" si="0"/>
        <v>10</v>
      </c>
      <c r="Q139" s="30">
        <f t="shared" si="1"/>
        <v>116.31333098815246</v>
      </c>
      <c r="R139" s="39">
        <f t="shared" si="2"/>
        <v>790.80241550301685</v>
      </c>
      <c r="S139" s="39">
        <f t="shared" si="3"/>
        <v>1.1951738767765341E-7</v>
      </c>
      <c r="T139" s="33"/>
      <c r="U139" s="42"/>
      <c r="V139" s="35"/>
      <c r="W139" s="33"/>
      <c r="Y139" s="33"/>
    </row>
    <row r="140" spans="14:25" ht="15.75" customHeight="1" x14ac:dyDescent="0.25">
      <c r="N140" s="28">
        <v>1380</v>
      </c>
      <c r="O140" s="28">
        <v>502.55</v>
      </c>
      <c r="P140" s="29">
        <f t="shared" si="0"/>
        <v>10</v>
      </c>
      <c r="Q140" s="30">
        <f t="shared" si="1"/>
        <v>115.08891372523983</v>
      </c>
      <c r="R140" s="39">
        <f t="shared" si="2"/>
        <v>790.80257671109882</v>
      </c>
      <c r="S140" s="39">
        <f t="shared" si="3"/>
        <v>1.0955760537320614E-7</v>
      </c>
      <c r="T140" s="33"/>
      <c r="U140" s="42"/>
      <c r="V140" s="35"/>
      <c r="W140" s="33"/>
      <c r="Y140" s="33"/>
    </row>
    <row r="141" spans="14:25" ht="15.75" customHeight="1" x14ac:dyDescent="0.25">
      <c r="N141" s="28">
        <v>1390</v>
      </c>
      <c r="O141" s="28">
        <v>508.26</v>
      </c>
      <c r="P141" s="29">
        <f t="shared" si="0"/>
        <v>10</v>
      </c>
      <c r="Q141" s="30">
        <f t="shared" si="1"/>
        <v>113.427159837506</v>
      </c>
      <c r="R141" s="39">
        <f t="shared" si="2"/>
        <v>790.80272448517394</v>
      </c>
      <c r="S141" s="39">
        <f t="shared" si="3"/>
        <v>1.0042780491936742E-7</v>
      </c>
      <c r="T141" s="33"/>
      <c r="U141" s="42"/>
      <c r="V141" s="35"/>
      <c r="W141" s="33"/>
      <c r="Y141" s="33"/>
    </row>
    <row r="142" spans="14:25" ht="15.75" customHeight="1" x14ac:dyDescent="0.25">
      <c r="N142" s="28">
        <v>1400</v>
      </c>
      <c r="O142" s="28">
        <v>506.23</v>
      </c>
      <c r="P142" s="29">
        <f t="shared" si="0"/>
        <v>10</v>
      </c>
      <c r="Q142" s="30">
        <f t="shared" si="1"/>
        <v>112.65026079820309</v>
      </c>
      <c r="R142" s="39">
        <f t="shared" si="2"/>
        <v>790.80285994474275</v>
      </c>
      <c r="S142" s="39">
        <f t="shared" si="3"/>
        <v>9.2058821177243289E-8</v>
      </c>
      <c r="T142" s="33"/>
      <c r="U142" s="42"/>
      <c r="V142" s="35"/>
      <c r="W142" s="33"/>
      <c r="Y142" s="33"/>
    </row>
    <row r="143" spans="14:25" ht="15.75" customHeight="1" x14ac:dyDescent="0.25">
      <c r="N143" s="28">
        <v>1410</v>
      </c>
      <c r="O143" s="28">
        <v>504.42</v>
      </c>
      <c r="P143" s="29">
        <f t="shared" si="0"/>
        <v>10</v>
      </c>
      <c r="Q143" s="30">
        <f t="shared" si="1"/>
        <v>111.97503405650903</v>
      </c>
      <c r="R143" s="39">
        <f t="shared" si="2"/>
        <v>790.80298411601416</v>
      </c>
      <c r="S143" s="39">
        <f t="shared" si="3"/>
        <v>8.4387252748119312E-8</v>
      </c>
      <c r="T143" s="33"/>
      <c r="U143" s="42"/>
      <c r="V143" s="35"/>
      <c r="W143" s="33"/>
      <c r="Y143" s="33"/>
    </row>
    <row r="144" spans="14:25" ht="15.75" customHeight="1" x14ac:dyDescent="0.25">
      <c r="N144" s="28">
        <v>1420</v>
      </c>
      <c r="O144" s="28">
        <v>492.49</v>
      </c>
      <c r="P144" s="29">
        <f t="shared" si="0"/>
        <v>10</v>
      </c>
      <c r="Q144" s="30">
        <f t="shared" si="1"/>
        <v>111.38514202191821</v>
      </c>
      <c r="R144" s="39">
        <f t="shared" si="2"/>
        <v>790.80309793967967</v>
      </c>
      <c r="S144" s="39">
        <f t="shared" si="3"/>
        <v>7.735498168751076E-8</v>
      </c>
      <c r="T144" s="33"/>
      <c r="U144" s="42"/>
      <c r="V144" s="35"/>
      <c r="W144" s="33"/>
      <c r="Y144" s="33"/>
    </row>
    <row r="145" spans="14:25" ht="15.75" customHeight="1" x14ac:dyDescent="0.25">
      <c r="N145" s="28">
        <v>1430</v>
      </c>
      <c r="O145" s="28">
        <v>482.31</v>
      </c>
      <c r="P145" s="29">
        <f t="shared" si="0"/>
        <v>10</v>
      </c>
      <c r="Q145" s="30">
        <f t="shared" si="1"/>
        <v>110.18272181744373</v>
      </c>
      <c r="R145" s="39">
        <f t="shared" si="2"/>
        <v>790.80320227803975</v>
      </c>
      <c r="S145" s="39">
        <f t="shared" si="3"/>
        <v>7.0908733211527686E-8</v>
      </c>
      <c r="T145" s="33"/>
      <c r="U145" s="42"/>
      <c r="V145" s="35"/>
      <c r="W145" s="33"/>
      <c r="Y145" s="33"/>
    </row>
    <row r="146" spans="14:25" ht="15.75" customHeight="1" x14ac:dyDescent="0.25">
      <c r="N146" s="28">
        <v>1440</v>
      </c>
      <c r="O146" s="28">
        <v>469.73</v>
      </c>
      <c r="P146" s="29">
        <f t="shared" si="0"/>
        <v>10</v>
      </c>
      <c r="Q146" s="30">
        <f t="shared" si="1"/>
        <v>108.67038288118798</v>
      </c>
      <c r="R146" s="39">
        <f t="shared" si="2"/>
        <v>790.80329792153645</v>
      </c>
      <c r="S146" s="39">
        <f t="shared" si="3"/>
        <v>6.4999672109988804E-8</v>
      </c>
      <c r="T146" s="33"/>
      <c r="U146" s="42"/>
      <c r="V146" s="35"/>
      <c r="W146" s="33"/>
      <c r="Y146" s="33"/>
    </row>
    <row r="147" spans="14:25" ht="15.75" customHeight="1" x14ac:dyDescent="0.25">
      <c r="N147" s="28">
        <v>1450</v>
      </c>
      <c r="O147" s="28">
        <v>468.39</v>
      </c>
      <c r="P147" s="29">
        <f t="shared" si="0"/>
        <v>10</v>
      </c>
      <c r="Q147" s="30">
        <f t="shared" si="1"/>
        <v>106.78310704611586</v>
      </c>
      <c r="R147" s="39">
        <f t="shared" si="2"/>
        <v>790.80338559474171</v>
      </c>
      <c r="S147" s="39">
        <f t="shared" si="3"/>
        <v>5.9583032768067978E-8</v>
      </c>
      <c r="T147" s="33"/>
      <c r="U147" s="42"/>
      <c r="V147" s="35"/>
      <c r="W147" s="33"/>
      <c r="Y147" s="33"/>
    </row>
    <row r="148" spans="14:25" ht="15.75" customHeight="1" x14ac:dyDescent="0.25">
      <c r="N148" s="28">
        <v>1460</v>
      </c>
      <c r="O148" s="28">
        <v>470.08</v>
      </c>
      <c r="P148" s="29">
        <f t="shared" si="0"/>
        <v>10</v>
      </c>
      <c r="Q148" s="30">
        <f t="shared" si="1"/>
        <v>105.38125701071573</v>
      </c>
      <c r="R148" s="39">
        <f t="shared" si="2"/>
        <v>790.80346596184654</v>
      </c>
      <c r="S148" s="39">
        <f t="shared" si="3"/>
        <v>5.4617780041732455E-8</v>
      </c>
      <c r="T148" s="33"/>
      <c r="U148" s="42"/>
      <c r="V148" s="35"/>
      <c r="W148" s="33"/>
      <c r="Y148" s="33"/>
    </row>
    <row r="149" spans="14:25" ht="15.75" customHeight="1" x14ac:dyDescent="0.25">
      <c r="N149" s="28">
        <v>1470</v>
      </c>
      <c r="O149" s="28">
        <v>474.04</v>
      </c>
      <c r="P149" s="29">
        <f t="shared" si="0"/>
        <v>10</v>
      </c>
      <c r="Q149" s="30">
        <f t="shared" si="1"/>
        <v>104.51826266113051</v>
      </c>
      <c r="R149" s="39">
        <f t="shared" si="2"/>
        <v>790.80353963169262</v>
      </c>
      <c r="S149" s="39">
        <f t="shared" si="3"/>
        <v>5.0066298371009843E-8</v>
      </c>
      <c r="T149" s="33"/>
      <c r="U149" s="42"/>
      <c r="V149" s="35"/>
      <c r="W149" s="33"/>
      <c r="Y149" s="33"/>
    </row>
    <row r="150" spans="14:25" ht="15.75" customHeight="1" x14ac:dyDescent="0.25">
      <c r="N150" s="28">
        <v>1480</v>
      </c>
      <c r="O150" s="28">
        <v>472.68</v>
      </c>
      <c r="P150" s="29">
        <f t="shared" si="0"/>
        <v>10</v>
      </c>
      <c r="Q150" s="30">
        <f t="shared" si="1"/>
        <v>104.18083427969744</v>
      </c>
      <c r="R150" s="39">
        <f t="shared" si="2"/>
        <v>790.80360716238488</v>
      </c>
      <c r="S150" s="39">
        <f t="shared" si="3"/>
        <v>4.5894106844718285E-8</v>
      </c>
      <c r="T150" s="33"/>
      <c r="U150" s="42"/>
      <c r="V150" s="35"/>
      <c r="W150" s="33"/>
      <c r="Y150" s="33"/>
    </row>
    <row r="151" spans="14:25" ht="15.75" customHeight="1" x14ac:dyDescent="0.25">
      <c r="N151" s="28">
        <v>1490</v>
      </c>
      <c r="O151" s="28">
        <v>484.48</v>
      </c>
      <c r="P151" s="29">
        <f t="shared" si="0"/>
        <v>10</v>
      </c>
      <c r="Q151" s="30">
        <f t="shared" si="1"/>
        <v>103.85580839913918</v>
      </c>
      <c r="R151" s="39">
        <f t="shared" si="2"/>
        <v>790.80366906551944</v>
      </c>
      <c r="S151" s="39">
        <f t="shared" si="3"/>
        <v>4.2069597940702641E-8</v>
      </c>
      <c r="T151" s="33"/>
      <c r="U151" s="42"/>
      <c r="V151" s="35"/>
      <c r="W151" s="33"/>
      <c r="Y151" s="33"/>
    </row>
    <row r="152" spans="14:25" ht="15.75" customHeight="1" x14ac:dyDescent="0.25">
      <c r="N152" s="28">
        <v>1500</v>
      </c>
      <c r="O152" s="28">
        <v>478.31</v>
      </c>
      <c r="P152" s="29">
        <f t="shared" si="0"/>
        <v>10</v>
      </c>
      <c r="Q152" s="30">
        <f t="shared" si="1"/>
        <v>104.41313457404846</v>
      </c>
      <c r="R152" s="39">
        <f t="shared" si="2"/>
        <v>790.80372581005952</v>
      </c>
      <c r="S152" s="39">
        <f t="shared" si="3"/>
        <v>3.8563798113178116E-8</v>
      </c>
      <c r="T152" s="33"/>
      <c r="U152" s="42"/>
      <c r="V152" s="35"/>
      <c r="W152" s="33"/>
      <c r="Y152" s="33"/>
    </row>
    <row r="153" spans="14:25" ht="15.75" customHeight="1" x14ac:dyDescent="0.25">
      <c r="N153" s="28">
        <v>1510</v>
      </c>
      <c r="O153" s="28">
        <v>463.89</v>
      </c>
      <c r="P153" s="29">
        <f t="shared" si="0"/>
        <v>10</v>
      </c>
      <c r="Q153" s="30">
        <f t="shared" si="1"/>
        <v>104.39119751827306</v>
      </c>
      <c r="R153" s="39">
        <f t="shared" si="2"/>
        <v>790.80377782588789</v>
      </c>
      <c r="S153" s="39">
        <f t="shared" si="3"/>
        <v>3.5350148270413273E-8</v>
      </c>
      <c r="T153" s="33"/>
      <c r="U153" s="42"/>
      <c r="V153" s="35"/>
      <c r="W153" s="33"/>
      <c r="Y153" s="33"/>
    </row>
    <row r="154" spans="14:25" ht="15.75" customHeight="1" x14ac:dyDescent="0.25">
      <c r="N154" s="28">
        <v>1520</v>
      </c>
      <c r="O154" s="28">
        <v>452.18</v>
      </c>
      <c r="P154" s="29">
        <f t="shared" si="0"/>
        <v>10</v>
      </c>
      <c r="Q154" s="30">
        <f t="shared" si="1"/>
        <v>103.41855829632124</v>
      </c>
      <c r="R154" s="39">
        <f t="shared" si="2"/>
        <v>790.80382550706395</v>
      </c>
      <c r="S154" s="39">
        <f t="shared" si="3"/>
        <v>3.2404302581501288E-8</v>
      </c>
      <c r="T154" s="33"/>
      <c r="U154" s="42"/>
      <c r="V154" s="35"/>
      <c r="W154" s="33"/>
      <c r="Y154" s="33"/>
    </row>
    <row r="155" spans="14:25" ht="15.75" customHeight="1" x14ac:dyDescent="0.25">
      <c r="N155" s="28">
        <v>1530</v>
      </c>
      <c r="O155" s="28">
        <v>451.47</v>
      </c>
      <c r="P155" s="29">
        <f t="shared" si="0"/>
        <v>10</v>
      </c>
      <c r="Q155" s="30">
        <f t="shared" si="1"/>
        <v>101.96448618978022</v>
      </c>
      <c r="R155" s="39">
        <f t="shared" si="2"/>
        <v>790.80386921480863</v>
      </c>
      <c r="S155" s="39">
        <f t="shared" si="3"/>
        <v>2.9703944026682194E-8</v>
      </c>
      <c r="T155" s="33"/>
      <c r="U155" s="42"/>
      <c r="V155" s="35"/>
      <c r="W155" s="33"/>
      <c r="Y155" s="33"/>
    </row>
    <row r="156" spans="14:25" ht="15.75" customHeight="1" x14ac:dyDescent="0.25">
      <c r="N156" s="28">
        <v>1540</v>
      </c>
      <c r="O156" s="28">
        <v>452.28</v>
      </c>
      <c r="P156" s="29">
        <f t="shared" si="0"/>
        <v>10</v>
      </c>
      <c r="Q156" s="30">
        <f t="shared" si="1"/>
        <v>100.905821726795</v>
      </c>
      <c r="R156" s="39">
        <f t="shared" si="2"/>
        <v>790.80390928024121</v>
      </c>
      <c r="S156" s="39">
        <f t="shared" si="3"/>
        <v>2.7228615362417941E-8</v>
      </c>
      <c r="T156" s="33"/>
      <c r="U156" s="42"/>
      <c r="V156" s="35"/>
      <c r="W156" s="33"/>
      <c r="Y156" s="33"/>
    </row>
    <row r="157" spans="14:25" ht="15.75" customHeight="1" x14ac:dyDescent="0.25">
      <c r="N157" s="28">
        <v>1550</v>
      </c>
      <c r="O157" s="28">
        <v>445.22</v>
      </c>
      <c r="P157" s="29">
        <f t="shared" si="0"/>
        <v>10</v>
      </c>
      <c r="Q157" s="30">
        <f t="shared" si="1"/>
        <v>100.22313922858035</v>
      </c>
      <c r="R157" s="39">
        <f t="shared" si="2"/>
        <v>790.80394600688783</v>
      </c>
      <c r="S157" s="39">
        <f t="shared" si="3"/>
        <v>2.4959564078746999E-8</v>
      </c>
      <c r="T157" s="33"/>
      <c r="U157" s="42"/>
      <c r="V157" s="35"/>
      <c r="W157" s="33"/>
      <c r="Y157" s="33"/>
    </row>
    <row r="158" spans="14:25" ht="15.75" customHeight="1" x14ac:dyDescent="0.25">
      <c r="N158" s="28">
        <v>1560</v>
      </c>
      <c r="O158" s="28">
        <v>437.56</v>
      </c>
      <c r="P158" s="29">
        <f t="shared" si="0"/>
        <v>10</v>
      </c>
      <c r="Q158" s="30">
        <f t="shared" si="1"/>
        <v>99.279500387554762</v>
      </c>
      <c r="R158" s="39">
        <f t="shared" si="2"/>
        <v>790.80397967298052</v>
      </c>
      <c r="S158" s="39">
        <f t="shared" si="3"/>
        <v>2.2879600405228961E-8</v>
      </c>
      <c r="T158" s="33"/>
      <c r="U158" s="42"/>
      <c r="V158" s="35"/>
      <c r="W158" s="33"/>
      <c r="Y158" s="33"/>
    </row>
    <row r="159" spans="14:25" ht="15.75" customHeight="1" x14ac:dyDescent="0.25">
      <c r="N159" s="28">
        <v>1570</v>
      </c>
      <c r="O159" s="28">
        <v>449.32</v>
      </c>
      <c r="P159" s="29">
        <f t="shared" si="0"/>
        <v>10</v>
      </c>
      <c r="Q159" s="30">
        <f t="shared" si="1"/>
        <v>98.114491709740307</v>
      </c>
      <c r="R159" s="39">
        <f t="shared" si="2"/>
        <v>790.80401053356547</v>
      </c>
      <c r="S159" s="39">
        <f t="shared" si="3"/>
        <v>2.0972967036680945E-8</v>
      </c>
      <c r="T159" s="33"/>
      <c r="U159" s="42"/>
      <c r="V159" s="35"/>
      <c r="W159" s="33"/>
      <c r="Y159" s="33"/>
    </row>
    <row r="160" spans="14:25" ht="15.75" customHeight="1" x14ac:dyDescent="0.25">
      <c r="N160" s="28">
        <v>1580</v>
      </c>
      <c r="O160" s="28">
        <v>447.19</v>
      </c>
      <c r="P160" s="29">
        <f t="shared" si="0"/>
        <v>10</v>
      </c>
      <c r="Q160" s="30">
        <f t="shared" si="1"/>
        <v>98.084827817750565</v>
      </c>
      <c r="R160" s="39">
        <f t="shared" si="2"/>
        <v>790.80403882243502</v>
      </c>
      <c r="S160" s="39">
        <f t="shared" si="3"/>
        <v>1.9225219787671888E-8</v>
      </c>
      <c r="T160" s="33"/>
      <c r="U160" s="42"/>
      <c r="V160" s="35"/>
      <c r="W160" s="33"/>
      <c r="Y160" s="33"/>
    </row>
    <row r="161" spans="14:25" ht="15.75" customHeight="1" x14ac:dyDescent="0.25">
      <c r="N161" s="28">
        <v>1590</v>
      </c>
      <c r="O161" s="28">
        <v>441.67</v>
      </c>
      <c r="P161" s="29">
        <f t="shared" si="0"/>
        <v>10</v>
      </c>
      <c r="Q161" s="30">
        <f t="shared" si="1"/>
        <v>97.922776264205055</v>
      </c>
      <c r="R161" s="39">
        <f t="shared" si="2"/>
        <v>790.80406475389873</v>
      </c>
      <c r="S161" s="39">
        <f t="shared" si="3"/>
        <v>1.7623118141879557E-8</v>
      </c>
      <c r="T161" s="33"/>
      <c r="U161" s="42"/>
      <c r="V161" s="35"/>
      <c r="W161" s="33"/>
      <c r="Y161" s="33"/>
    </row>
    <row r="162" spans="14:25" ht="15.75" customHeight="1" x14ac:dyDescent="0.25">
      <c r="N162" s="28">
        <v>1600</v>
      </c>
      <c r="O162" s="28">
        <v>431.54</v>
      </c>
      <c r="P162" s="29">
        <f t="shared" si="0"/>
        <v>10</v>
      </c>
      <c r="Q162" s="30">
        <f t="shared" si="1"/>
        <v>97.443558876040754</v>
      </c>
      <c r="R162" s="39">
        <f t="shared" si="2"/>
        <v>790.80408852440712</v>
      </c>
      <c r="S162" s="39">
        <f t="shared" si="3"/>
        <v>1.6154524960787509E-8</v>
      </c>
      <c r="T162" s="33"/>
      <c r="U162" s="42"/>
      <c r="V162" s="35"/>
      <c r="W162" s="33"/>
      <c r="Y162" s="33"/>
    </row>
    <row r="163" spans="14:25" ht="15.75" customHeight="1" x14ac:dyDescent="0.25">
      <c r="N163" s="28">
        <v>1610</v>
      </c>
      <c r="O163" s="28">
        <v>420.73</v>
      </c>
      <c r="P163" s="29">
        <f t="shared" si="0"/>
        <v>10</v>
      </c>
      <c r="Q163" s="30">
        <f t="shared" si="1"/>
        <v>96.437635890265057</v>
      </c>
      <c r="R163" s="39">
        <f t="shared" si="2"/>
        <v>790.80411031403992</v>
      </c>
      <c r="S163" s="39">
        <f t="shared" si="3"/>
        <v>1.4808314550279755E-8</v>
      </c>
      <c r="T163" s="33"/>
      <c r="U163" s="42"/>
      <c r="V163" s="35"/>
      <c r="W163" s="33"/>
      <c r="Y163" s="33"/>
    </row>
    <row r="164" spans="14:25" ht="15.75" customHeight="1" x14ac:dyDescent="0.25">
      <c r="N164" s="28">
        <v>1620</v>
      </c>
      <c r="O164" s="28">
        <v>432.29</v>
      </c>
      <c r="P164" s="29">
        <f t="shared" si="0"/>
        <v>10</v>
      </c>
      <c r="Q164" s="30">
        <f t="shared" si="1"/>
        <v>95.020163098302689</v>
      </c>
      <c r="R164" s="39">
        <f t="shared" si="2"/>
        <v>790.80413028786995</v>
      </c>
      <c r="S164" s="39">
        <f t="shared" si="3"/>
        <v>1.3574288335732598E-8</v>
      </c>
      <c r="T164" s="33"/>
      <c r="U164" s="42"/>
      <c r="V164" s="35"/>
      <c r="W164" s="33"/>
      <c r="Y164" s="33"/>
    </row>
    <row r="165" spans="14:25" ht="15.75" customHeight="1" x14ac:dyDescent="0.25">
      <c r="N165" s="28">
        <v>1630</v>
      </c>
      <c r="O165" s="28">
        <v>426.16</v>
      </c>
      <c r="P165" s="29">
        <f t="shared" si="0"/>
        <v>10</v>
      </c>
      <c r="Q165" s="30">
        <f t="shared" si="1"/>
        <v>94.801593959910463</v>
      </c>
      <c r="R165" s="39">
        <f t="shared" si="2"/>
        <v>790.80414859721418</v>
      </c>
      <c r="S165" s="39">
        <f t="shared" si="3"/>
        <v>1.2443097639064371E-8</v>
      </c>
      <c r="T165" s="33"/>
      <c r="U165" s="42"/>
      <c r="V165" s="35"/>
      <c r="W165" s="33"/>
      <c r="Y165" s="33"/>
    </row>
    <row r="166" spans="14:25" ht="15.75" customHeight="1" x14ac:dyDescent="0.25">
      <c r="N166" s="28">
        <v>1640</v>
      </c>
      <c r="O166" s="28">
        <v>430.3</v>
      </c>
      <c r="P166" s="29">
        <f t="shared" si="0"/>
        <v>10</v>
      </c>
      <c r="Q166" s="30">
        <f t="shared" si="1"/>
        <v>94.242560714796042</v>
      </c>
      <c r="R166" s="39">
        <f t="shared" si="2"/>
        <v>790.80416538077964</v>
      </c>
      <c r="S166" s="39">
        <f t="shared" si="3"/>
        <v>1.1406172836098127E-8</v>
      </c>
      <c r="T166" s="33"/>
      <c r="U166" s="42"/>
      <c r="V166" s="35"/>
      <c r="W166" s="33"/>
      <c r="Y166" s="33"/>
    </row>
    <row r="167" spans="14:25" ht="15.75" customHeight="1" x14ac:dyDescent="0.25">
      <c r="N167" s="28">
        <v>1650</v>
      </c>
      <c r="O167" s="28">
        <v>429.94</v>
      </c>
      <c r="P167" s="29">
        <f t="shared" si="0"/>
        <v>10</v>
      </c>
      <c r="Q167" s="30">
        <f t="shared" si="1"/>
        <v>94.12853363334952</v>
      </c>
      <c r="R167" s="39">
        <f t="shared" si="2"/>
        <v>790.8041807657147</v>
      </c>
      <c r="S167" s="39">
        <f t="shared" si="3"/>
        <v>1.045565843280083E-8</v>
      </c>
      <c r="T167" s="33"/>
      <c r="U167" s="42"/>
      <c r="V167" s="35"/>
      <c r="W167" s="33"/>
      <c r="Y167" s="33"/>
    </row>
    <row r="168" spans="14:25" ht="15.75" customHeight="1" x14ac:dyDescent="0.25">
      <c r="N168" s="28">
        <v>1660</v>
      </c>
      <c r="O168" s="28">
        <v>431.62</v>
      </c>
      <c r="P168" s="29">
        <f t="shared" si="0"/>
        <v>10</v>
      </c>
      <c r="Q168" s="30">
        <f t="shared" si="1"/>
        <v>94.02530937707246</v>
      </c>
      <c r="R168" s="39">
        <f t="shared" si="2"/>
        <v>790.80419486857181</v>
      </c>
      <c r="S168" s="39">
        <f t="shared" si="3"/>
        <v>9.5843535607986752E-9</v>
      </c>
      <c r="T168" s="33"/>
      <c r="U168" s="42"/>
      <c r="V168" s="35"/>
      <c r="W168" s="33"/>
      <c r="Y168" s="33"/>
    </row>
    <row r="169" spans="14:25" ht="15.75" customHeight="1" x14ac:dyDescent="0.25">
      <c r="N169" s="28">
        <v>1670</v>
      </c>
      <c r="O169" s="28">
        <v>429.93</v>
      </c>
      <c r="P169" s="29">
        <f t="shared" si="0"/>
        <v>10</v>
      </c>
      <c r="Q169" s="30">
        <f t="shared" si="1"/>
        <v>94.065040647812026</v>
      </c>
      <c r="R169" s="39">
        <f t="shared" si="2"/>
        <v>790.80420779619078</v>
      </c>
      <c r="S169" s="39">
        <f t="shared" si="3"/>
        <v>8.7856574307321189E-9</v>
      </c>
      <c r="T169" s="33"/>
      <c r="U169" s="42"/>
      <c r="V169" s="35"/>
      <c r="W169" s="33"/>
      <c r="Y169" s="33"/>
    </row>
    <row r="170" spans="14:25" ht="15.75" customHeight="1" x14ac:dyDescent="0.25">
      <c r="N170" s="28">
        <v>1680</v>
      </c>
      <c r="O170" s="28">
        <v>442.31</v>
      </c>
      <c r="P170" s="29">
        <f t="shared" si="0"/>
        <v>10</v>
      </c>
      <c r="Q170" s="30">
        <f t="shared" si="1"/>
        <v>93.980476531993929</v>
      </c>
      <c r="R170" s="39">
        <f t="shared" si="2"/>
        <v>790.80421964650827</v>
      </c>
      <c r="S170" s="39">
        <f t="shared" si="3"/>
        <v>8.0535193132391658E-9</v>
      </c>
      <c r="T170" s="33"/>
      <c r="U170" s="42"/>
      <c r="V170" s="35"/>
      <c r="W170" s="33"/>
      <c r="Y170" s="33"/>
    </row>
    <row r="171" spans="14:25" ht="15.75" customHeight="1" x14ac:dyDescent="0.25">
      <c r="N171" s="28">
        <v>1690</v>
      </c>
      <c r="O171" s="28">
        <v>431.6</v>
      </c>
      <c r="P171" s="29">
        <f t="shared" si="0"/>
        <v>10</v>
      </c>
      <c r="Q171" s="30">
        <f t="shared" si="1"/>
        <v>94.743587633825001</v>
      </c>
      <c r="R171" s="39">
        <f t="shared" si="2"/>
        <v>790.80423050929926</v>
      </c>
      <c r="S171" s="39">
        <f t="shared" si="3"/>
        <v>7.3823927040916892E-9</v>
      </c>
      <c r="T171" s="33"/>
      <c r="U171" s="42"/>
      <c r="V171" s="35"/>
      <c r="W171" s="33"/>
      <c r="Y171" s="33"/>
    </row>
    <row r="172" spans="14:25" ht="15.75" customHeight="1" x14ac:dyDescent="0.25">
      <c r="N172" s="28">
        <v>1700</v>
      </c>
      <c r="O172" s="28">
        <v>433.6</v>
      </c>
      <c r="P172" s="29">
        <f t="shared" si="0"/>
        <v>10</v>
      </c>
      <c r="Q172" s="30">
        <f t="shared" si="1"/>
        <v>94.563383357040152</v>
      </c>
      <c r="R172" s="39">
        <f t="shared" si="2"/>
        <v>790.80424046685766</v>
      </c>
      <c r="S172" s="39">
        <f t="shared" si="3"/>
        <v>6.7671933091928427E-9</v>
      </c>
      <c r="T172" s="33"/>
      <c r="U172" s="42"/>
      <c r="V172" s="35"/>
      <c r="W172" s="33"/>
      <c r="Y172" s="33"/>
    </row>
    <row r="173" spans="14:25" ht="15.75" customHeight="1" x14ac:dyDescent="0.25">
      <c r="N173" s="28">
        <v>1710</v>
      </c>
      <c r="O173" s="28">
        <v>428.02</v>
      </c>
      <c r="P173" s="29">
        <f t="shared" si="0"/>
        <v>10</v>
      </c>
      <c r="Q173" s="30">
        <f t="shared" si="1"/>
        <v>94.570809020099446</v>
      </c>
      <c r="R173" s="39">
        <f t="shared" si="2"/>
        <v>790.80424959461948</v>
      </c>
      <c r="S173" s="39">
        <f t="shared" si="3"/>
        <v>6.203260533715893E-9</v>
      </c>
      <c r="T173" s="33"/>
      <c r="U173" s="42"/>
      <c r="V173" s="35"/>
      <c r="W173" s="33"/>
      <c r="Y173" s="33"/>
    </row>
    <row r="174" spans="14:25" ht="15.75" customHeight="1" x14ac:dyDescent="0.25">
      <c r="N174" s="28">
        <v>1720</v>
      </c>
      <c r="O174" s="28">
        <v>427.89</v>
      </c>
      <c r="P174" s="29">
        <f t="shared" si="0"/>
        <v>10</v>
      </c>
      <c r="Q174" s="30">
        <f t="shared" si="1"/>
        <v>94.205504980479787</v>
      </c>
      <c r="R174" s="39">
        <f t="shared" si="2"/>
        <v>790.80425796173449</v>
      </c>
      <c r="S174" s="39">
        <f t="shared" si="3"/>
        <v>5.6863221561953559E-9</v>
      </c>
      <c r="T174" s="33"/>
      <c r="U174" s="42"/>
      <c r="V174" s="35"/>
      <c r="W174" s="33"/>
      <c r="Y174" s="33"/>
    </row>
    <row r="175" spans="14:25" ht="15.75" customHeight="1" x14ac:dyDescent="0.25">
      <c r="N175" s="28">
        <v>1730</v>
      </c>
      <c r="O175" s="28">
        <v>427.37</v>
      </c>
      <c r="P175" s="29">
        <f t="shared" si="0"/>
        <v>10</v>
      </c>
      <c r="Q175" s="30">
        <f t="shared" si="1"/>
        <v>93.942750064046805</v>
      </c>
      <c r="R175" s="39">
        <f t="shared" si="2"/>
        <v>790.80426563158994</v>
      </c>
      <c r="S175" s="39">
        <f t="shared" si="3"/>
        <v>5.2124619794036153E-9</v>
      </c>
      <c r="T175" s="33"/>
      <c r="U175" s="42"/>
      <c r="V175" s="35"/>
      <c r="W175" s="33"/>
      <c r="Y175" s="33"/>
    </row>
    <row r="176" spans="14:25" ht="15.75" customHeight="1" x14ac:dyDescent="0.25">
      <c r="N176" s="28">
        <v>1740</v>
      </c>
      <c r="O176" s="28">
        <v>427.56</v>
      </c>
      <c r="P176" s="29">
        <f t="shared" si="0"/>
        <v>10</v>
      </c>
      <c r="Q176" s="30">
        <f t="shared" si="1"/>
        <v>93.725440442417423</v>
      </c>
      <c r="R176" s="39">
        <f t="shared" si="2"/>
        <v>790.80427266229083</v>
      </c>
      <c r="S176" s="39">
        <f t="shared" si="3"/>
        <v>4.7780901527016972E-9</v>
      </c>
      <c r="T176" s="33"/>
      <c r="U176" s="42"/>
      <c r="V176" s="35"/>
      <c r="W176" s="33"/>
      <c r="Y176" s="33"/>
    </row>
    <row r="177" spans="14:25" ht="15.75" customHeight="1" x14ac:dyDescent="0.25">
      <c r="N177" s="28">
        <v>1750</v>
      </c>
      <c r="O177" s="28">
        <v>428.21</v>
      </c>
      <c r="P177" s="29">
        <f t="shared" si="0"/>
        <v>10</v>
      </c>
      <c r="Q177" s="30">
        <f t="shared" si="1"/>
        <v>93.586883476752149</v>
      </c>
      <c r="R177" s="39">
        <f t="shared" si="2"/>
        <v>790.80427910709989</v>
      </c>
      <c r="S177" s="39">
        <f t="shared" si="3"/>
        <v>4.3799159681057187E-9</v>
      </c>
      <c r="T177" s="33"/>
      <c r="U177" s="42"/>
      <c r="V177" s="35"/>
      <c r="W177" s="33"/>
      <c r="Y177" s="33"/>
    </row>
    <row r="178" spans="14:25" ht="15.75" customHeight="1" x14ac:dyDescent="0.25">
      <c r="N178" s="28">
        <v>1760</v>
      </c>
      <c r="O178" s="28">
        <v>428.26</v>
      </c>
      <c r="P178" s="29">
        <f t="shared" si="0"/>
        <v>10</v>
      </c>
      <c r="Q178" s="30">
        <f t="shared" si="1"/>
        <v>93.533651341144648</v>
      </c>
      <c r="R178" s="39">
        <f t="shared" si="2"/>
        <v>790.80428501484153</v>
      </c>
      <c r="S178" s="39">
        <f t="shared" si="3"/>
        <v>4.0149229774133488E-9</v>
      </c>
      <c r="T178" s="33"/>
      <c r="U178" s="42"/>
      <c r="V178" s="35"/>
      <c r="W178" s="33"/>
      <c r="Y178" s="33"/>
    </row>
    <row r="179" spans="14:25" ht="15.75" customHeight="1" x14ac:dyDescent="0.25">
      <c r="N179" s="28">
        <v>1770</v>
      </c>
      <c r="O179" s="28">
        <v>417.74</v>
      </c>
      <c r="P179" s="29">
        <f t="shared" si="0"/>
        <v>10</v>
      </c>
      <c r="Q179" s="30">
        <f t="shared" si="1"/>
        <v>93.499940005654935</v>
      </c>
      <c r="R179" s="39">
        <f t="shared" si="2"/>
        <v>790.80429043027141</v>
      </c>
      <c r="S179" s="39">
        <f t="shared" si="3"/>
        <v>3.6803460626289031E-9</v>
      </c>
      <c r="T179" s="33"/>
      <c r="U179" s="42"/>
      <c r="V179" s="35"/>
      <c r="W179" s="33"/>
      <c r="Y179" s="33"/>
    </row>
    <row r="180" spans="14:25" ht="15.75" customHeight="1" x14ac:dyDescent="0.25">
      <c r="N180" s="28">
        <v>1780</v>
      </c>
      <c r="O180" s="28">
        <v>421.41</v>
      </c>
      <c r="P180" s="29">
        <f t="shared" si="0"/>
        <v>10</v>
      </c>
      <c r="Q180" s="30">
        <f t="shared" si="1"/>
        <v>92.77804044034724</v>
      </c>
      <c r="R180" s="39">
        <f t="shared" si="2"/>
        <v>790.80429539441548</v>
      </c>
      <c r="S180" s="39">
        <f t="shared" si="3"/>
        <v>3.3736505603010336E-9</v>
      </c>
      <c r="T180" s="33"/>
      <c r="U180" s="42"/>
      <c r="V180" s="35"/>
      <c r="W180" s="33"/>
      <c r="Y180" s="33"/>
    </row>
    <row r="181" spans="14:25" ht="15.75" customHeight="1" x14ac:dyDescent="0.25">
      <c r="N181" s="28">
        <v>1790</v>
      </c>
      <c r="O181" s="28">
        <v>417.25</v>
      </c>
      <c r="P181" s="29">
        <f t="shared" si="0"/>
        <v>10</v>
      </c>
      <c r="Q181" s="30">
        <f t="shared" si="1"/>
        <v>92.519510900355229</v>
      </c>
      <c r="R181" s="39">
        <f t="shared" si="2"/>
        <v>790.80429994488088</v>
      </c>
      <c r="S181" s="39">
        <f t="shared" si="3"/>
        <v>3.0925130060921457E-9</v>
      </c>
      <c r="T181" s="33"/>
      <c r="U181" s="42"/>
      <c r="V181" s="35"/>
      <c r="W181" s="33"/>
      <c r="Y181" s="33"/>
    </row>
    <row r="182" spans="14:25" ht="15.75" customHeight="1" x14ac:dyDescent="0.25">
      <c r="N182" s="28">
        <v>1800</v>
      </c>
      <c r="O182" s="28">
        <v>419.18</v>
      </c>
      <c r="P182" s="29">
        <f t="shared" si="0"/>
        <v>10</v>
      </c>
      <c r="Q182" s="30">
        <f t="shared" si="1"/>
        <v>92.063472253759684</v>
      </c>
      <c r="R182" s="39">
        <f t="shared" si="2"/>
        <v>790.80430411614077</v>
      </c>
      <c r="S182" s="39">
        <f t="shared" si="3"/>
        <v>2.834803593254609E-9</v>
      </c>
      <c r="T182" s="33"/>
      <c r="U182" s="42"/>
      <c r="V182" s="35"/>
      <c r="W182" s="33"/>
      <c r="Y182" s="33"/>
    </row>
    <row r="183" spans="14:25" ht="15.75" customHeight="1" x14ac:dyDescent="0.25">
      <c r="N183" s="28">
        <v>1810</v>
      </c>
      <c r="O183" s="28">
        <v>418.1</v>
      </c>
      <c r="P183" s="29">
        <f t="shared" si="0"/>
        <v>10</v>
      </c>
      <c r="Q183" s="30">
        <f t="shared" si="1"/>
        <v>91.874366157318761</v>
      </c>
      <c r="R183" s="39">
        <f t="shared" si="2"/>
        <v>790.80430793979576</v>
      </c>
      <c r="S183" s="39">
        <f t="shared" si="3"/>
        <v>2.5985699599051504E-9</v>
      </c>
      <c r="T183" s="33"/>
      <c r="U183" s="42"/>
      <c r="V183" s="35"/>
      <c r="W183" s="33"/>
      <c r="Y183" s="33"/>
    </row>
    <row r="184" spans="14:25" ht="15.75" customHeight="1" x14ac:dyDescent="0.25">
      <c r="N184" s="28">
        <v>1820</v>
      </c>
      <c r="O184" s="28">
        <v>411.81</v>
      </c>
      <c r="P184" s="29">
        <f t="shared" si="0"/>
        <v>10</v>
      </c>
      <c r="Q184" s="30">
        <f t="shared" si="1"/>
        <v>91.671110611528889</v>
      </c>
      <c r="R184" s="39">
        <f t="shared" si="2"/>
        <v>790.80431144481281</v>
      </c>
      <c r="S184" s="39">
        <f t="shared" si="3"/>
        <v>2.3820224612225438E-9</v>
      </c>
      <c r="T184" s="33"/>
      <c r="U184" s="42"/>
      <c r="V184" s="35"/>
      <c r="W184" s="33"/>
      <c r="Y184" s="33"/>
    </row>
    <row r="185" spans="14:25" ht="15.75" customHeight="1" x14ac:dyDescent="0.25">
      <c r="N185" s="28">
        <v>1830</v>
      </c>
      <c r="O185" s="28">
        <v>416.3</v>
      </c>
      <c r="P185" s="29">
        <f t="shared" si="0"/>
        <v>10</v>
      </c>
      <c r="Q185" s="30">
        <f t="shared" si="1"/>
        <v>91.112107486012079</v>
      </c>
      <c r="R185" s="39">
        <f t="shared" si="2"/>
        <v>790.80431465774507</v>
      </c>
      <c r="S185" s="39">
        <f t="shared" si="3"/>
        <v>2.1835205900322396E-9</v>
      </c>
      <c r="T185" s="33"/>
      <c r="U185" s="42"/>
      <c r="V185" s="35"/>
      <c r="W185" s="33"/>
      <c r="Y185" s="33"/>
    </row>
    <row r="186" spans="14:25" ht="15.75" customHeight="1" x14ac:dyDescent="0.25">
      <c r="N186" s="28">
        <v>1840</v>
      </c>
      <c r="O186" s="28">
        <v>412.35</v>
      </c>
      <c r="P186" s="29">
        <f t="shared" si="0"/>
        <v>10</v>
      </c>
      <c r="Q186" s="30">
        <f t="shared" si="1"/>
        <v>91.021338704370322</v>
      </c>
      <c r="R186" s="39">
        <f t="shared" si="2"/>
        <v>790.804317602933</v>
      </c>
      <c r="S186" s="39">
        <f t="shared" si="3"/>
        <v>2.0015605388390423E-9</v>
      </c>
      <c r="T186" s="33"/>
      <c r="U186" s="42"/>
      <c r="V186" s="35"/>
      <c r="W186" s="33"/>
      <c r="Y186" s="33"/>
    </row>
    <row r="187" spans="14:25" ht="15.75" customHeight="1" x14ac:dyDescent="0.25">
      <c r="N187" s="28">
        <v>1850</v>
      </c>
      <c r="O187" s="28">
        <v>407.53</v>
      </c>
      <c r="P187" s="29">
        <f t="shared" si="0"/>
        <v>10</v>
      </c>
      <c r="Q187" s="30">
        <f t="shared" si="1"/>
        <v>90.69594530491861</v>
      </c>
      <c r="R187" s="39">
        <f t="shared" si="2"/>
        <v>790.80432030268855</v>
      </c>
      <c r="S187" s="39">
        <f t="shared" si="3"/>
        <v>1.8347638269800015E-9</v>
      </c>
      <c r="T187" s="33"/>
      <c r="U187" s="42"/>
      <c r="V187" s="35"/>
      <c r="W187" s="33"/>
      <c r="Y187" s="33"/>
    </row>
    <row r="188" spans="14:25" ht="15.75" customHeight="1" x14ac:dyDescent="0.25">
      <c r="N188" s="28">
        <v>1860</v>
      </c>
      <c r="O188" s="28">
        <v>410.65</v>
      </c>
      <c r="P188" s="29">
        <f t="shared" si="0"/>
        <v>10</v>
      </c>
      <c r="Q188" s="30">
        <f t="shared" si="1"/>
        <v>90.149573790271816</v>
      </c>
      <c r="R188" s="39">
        <f t="shared" si="2"/>
        <v>790.80432277746456</v>
      </c>
      <c r="S188" s="39">
        <f t="shared" si="3"/>
        <v>1.6818668471807463E-9</v>
      </c>
      <c r="T188" s="33"/>
      <c r="U188" s="42"/>
      <c r="V188" s="35"/>
      <c r="W188" s="33"/>
      <c r="Y188" s="33"/>
    </row>
    <row r="189" spans="14:25" ht="15.75" customHeight="1" x14ac:dyDescent="0.25">
      <c r="N189" s="28">
        <v>1870</v>
      </c>
      <c r="O189" s="28">
        <v>410.29</v>
      </c>
      <c r="P189" s="29">
        <f t="shared" si="0"/>
        <v>10</v>
      </c>
      <c r="Q189" s="30">
        <f t="shared" si="1"/>
        <v>89.976634578032076</v>
      </c>
      <c r="R189" s="39">
        <f t="shared" si="2"/>
        <v>790.80432504600924</v>
      </c>
      <c r="S189" s="39">
        <f t="shared" si="3"/>
        <v>1.5417112690652157E-9</v>
      </c>
      <c r="T189" s="33"/>
      <c r="U189" s="42"/>
      <c r="V189" s="35"/>
      <c r="W189" s="33"/>
      <c r="Y189" s="33"/>
    </row>
    <row r="190" spans="14:25" ht="15.75" customHeight="1" x14ac:dyDescent="0.25">
      <c r="N190" s="28">
        <v>1880</v>
      </c>
      <c r="O190" s="28">
        <v>403.65</v>
      </c>
      <c r="P190" s="29">
        <f t="shared" si="0"/>
        <v>10</v>
      </c>
      <c r="Q190" s="30">
        <f t="shared" si="1"/>
        <v>89.832428074320831</v>
      </c>
      <c r="R190" s="39">
        <f t="shared" si="2"/>
        <v>790.80432712550851</v>
      </c>
      <c r="S190" s="39">
        <f t="shared" si="3"/>
        <v>1.4132353308438095E-9</v>
      </c>
      <c r="T190" s="33"/>
      <c r="U190" s="42"/>
      <c r="V190" s="35"/>
      <c r="W190" s="33"/>
      <c r="Y190" s="33"/>
    </row>
    <row r="191" spans="14:25" ht="15.75" customHeight="1" x14ac:dyDescent="0.25">
      <c r="N191" s="28">
        <v>1890</v>
      </c>
      <c r="O191" s="28">
        <v>406.29</v>
      </c>
      <c r="P191" s="29">
        <f t="shared" si="0"/>
        <v>10</v>
      </c>
      <c r="Q191" s="30">
        <f t="shared" si="1"/>
        <v>89.291265091534299</v>
      </c>
      <c r="R191" s="39">
        <f t="shared" si="2"/>
        <v>790.80432903171618</v>
      </c>
      <c r="S191" s="39">
        <f t="shared" si="3"/>
        <v>1.2954657138686265E-9</v>
      </c>
      <c r="T191" s="33"/>
      <c r="U191" s="42"/>
      <c r="V191" s="35"/>
      <c r="W191" s="33"/>
      <c r="Y191" s="33"/>
    </row>
    <row r="192" spans="14:25" ht="15.75" customHeight="1" x14ac:dyDescent="0.25">
      <c r="N192" s="28">
        <v>1900</v>
      </c>
      <c r="O192" s="28">
        <v>404.24</v>
      </c>
      <c r="P192" s="29">
        <f t="shared" si="0"/>
        <v>10</v>
      </c>
      <c r="Q192" s="30">
        <f t="shared" si="1"/>
        <v>89.09008083484423</v>
      </c>
      <c r="R192" s="39">
        <f t="shared" si="2"/>
        <v>790.80433077907321</v>
      </c>
      <c r="S192" s="39">
        <f t="shared" si="3"/>
        <v>1.1875102359781842E-9</v>
      </c>
      <c r="T192" s="33"/>
      <c r="U192" s="42"/>
      <c r="V192" s="35"/>
      <c r="W192" s="33"/>
      <c r="Y192" s="33"/>
    </row>
    <row r="193" spans="14:25" ht="15.75" customHeight="1" x14ac:dyDescent="0.25">
      <c r="N193" s="28">
        <v>1910</v>
      </c>
      <c r="O193" s="28">
        <v>407.79</v>
      </c>
      <c r="P193" s="29">
        <f t="shared" si="0"/>
        <v>10</v>
      </c>
      <c r="Q193" s="30">
        <f t="shared" si="1"/>
        <v>88.814022464366673</v>
      </c>
      <c r="R193" s="39">
        <f t="shared" si="2"/>
        <v>790.80433238081707</v>
      </c>
      <c r="S193" s="39">
        <f t="shared" si="3"/>
        <v>1.0885510513813923E-9</v>
      </c>
      <c r="T193" s="33"/>
      <c r="U193" s="42"/>
      <c r="V193" s="35"/>
      <c r="W193" s="33"/>
      <c r="Y193" s="33"/>
    </row>
    <row r="194" spans="14:25" ht="15.75" customHeight="1" x14ac:dyDescent="0.25">
      <c r="N194" s="28">
        <v>1920</v>
      </c>
      <c r="O194" s="28">
        <v>404.38</v>
      </c>
      <c r="P194" s="29">
        <f t="shared" si="0"/>
        <v>10</v>
      </c>
      <c r="Q194" s="30">
        <f t="shared" si="1"/>
        <v>88.857675440090674</v>
      </c>
      <c r="R194" s="39">
        <f t="shared" si="2"/>
        <v>790.80433384908235</v>
      </c>
      <c r="S194" s="39">
        <f t="shared" si="3"/>
        <v>9.9783846463363801E-10</v>
      </c>
      <c r="T194" s="33"/>
      <c r="U194" s="42"/>
      <c r="V194" s="35"/>
      <c r="W194" s="33"/>
      <c r="Y194" s="33"/>
    </row>
    <row r="195" spans="14:25" ht="15.75" customHeight="1" x14ac:dyDescent="0.25">
      <c r="N195" s="28">
        <v>1930</v>
      </c>
      <c r="O195" s="28">
        <v>401.46</v>
      </c>
      <c r="P195" s="29">
        <f t="shared" si="0"/>
        <v>10</v>
      </c>
      <c r="Q195" s="30">
        <f t="shared" si="1"/>
        <v>88.661644497054496</v>
      </c>
      <c r="R195" s="39">
        <f t="shared" si="2"/>
        <v>790.80433519499218</v>
      </c>
      <c r="S195" s="39">
        <f t="shared" si="3"/>
        <v>9.1468525809101919E-10</v>
      </c>
      <c r="T195" s="33"/>
      <c r="U195" s="42"/>
      <c r="V195" s="35"/>
      <c r="W195" s="33"/>
      <c r="Y195" s="33"/>
    </row>
    <row r="196" spans="14:25" ht="15.75" customHeight="1" x14ac:dyDescent="0.25">
      <c r="N196" s="28">
        <v>1940</v>
      </c>
      <c r="O196" s="28">
        <v>400.21</v>
      </c>
      <c r="P196" s="29">
        <f t="shared" si="0"/>
        <v>10</v>
      </c>
      <c r="Q196" s="30">
        <f t="shared" si="1"/>
        <v>88.331409625653805</v>
      </c>
      <c r="R196" s="39">
        <f t="shared" si="2"/>
        <v>790.80433642874289</v>
      </c>
      <c r="S196" s="39">
        <f t="shared" si="3"/>
        <v>8.3846148773991658E-10</v>
      </c>
      <c r="T196" s="33"/>
      <c r="U196" s="42"/>
      <c r="V196" s="35"/>
      <c r="W196" s="33"/>
      <c r="Y196" s="33"/>
    </row>
    <row r="197" spans="14:25" ht="15.75" customHeight="1" x14ac:dyDescent="0.25">
      <c r="N197" s="28">
        <v>1950</v>
      </c>
      <c r="O197" s="28">
        <v>404.16</v>
      </c>
      <c r="P197" s="29">
        <f t="shared" si="0"/>
        <v>10</v>
      </c>
      <c r="Q197" s="30">
        <f t="shared" si="1"/>
        <v>88.018691079466834</v>
      </c>
      <c r="R197" s="39">
        <f t="shared" si="2"/>
        <v>790.80433755968102</v>
      </c>
      <c r="S197" s="39">
        <f t="shared" si="3"/>
        <v>7.685896918907531E-10</v>
      </c>
      <c r="T197" s="33"/>
      <c r="U197" s="42"/>
      <c r="V197" s="35"/>
      <c r="W197" s="33"/>
      <c r="Y197" s="33"/>
    </row>
    <row r="198" spans="14:25" ht="15.75" customHeight="1" x14ac:dyDescent="0.25">
      <c r="N198" s="28">
        <v>1960</v>
      </c>
      <c r="O198" s="28">
        <v>398.4</v>
      </c>
      <c r="P198" s="29">
        <f t="shared" si="0"/>
        <v>10</v>
      </c>
      <c r="Q198" s="30">
        <f t="shared" si="1"/>
        <v>88.063398357350906</v>
      </c>
      <c r="R198" s="39">
        <f t="shared" si="2"/>
        <v>790.80433859637424</v>
      </c>
      <c r="S198" s="39">
        <f t="shared" si="3"/>
        <v>7.0454054743041006E-10</v>
      </c>
      <c r="T198" s="33"/>
      <c r="U198" s="42"/>
      <c r="V198" s="35"/>
      <c r="W198" s="33"/>
      <c r="Y198" s="33"/>
    </row>
    <row r="199" spans="14:25" ht="15.75" customHeight="1" x14ac:dyDescent="0.25">
      <c r="N199" s="28">
        <v>1970</v>
      </c>
      <c r="O199" s="28">
        <v>398.33</v>
      </c>
      <c r="P199" s="29">
        <f t="shared" si="0"/>
        <v>10</v>
      </c>
      <c r="Q199" s="30">
        <f t="shared" si="1"/>
        <v>87.712078652400677</v>
      </c>
      <c r="R199" s="39">
        <f t="shared" si="2"/>
        <v>790.80433954667637</v>
      </c>
      <c r="S199" s="39">
        <f t="shared" si="3"/>
        <v>6.4582883832486893E-10</v>
      </c>
      <c r="T199" s="33"/>
      <c r="U199" s="42"/>
      <c r="V199" s="35"/>
      <c r="W199" s="33"/>
      <c r="Y199" s="33"/>
    </row>
    <row r="200" spans="14:25" ht="15.75" customHeight="1" x14ac:dyDescent="0.25">
      <c r="N200" s="28">
        <v>1980</v>
      </c>
      <c r="O200" s="28">
        <v>401.65</v>
      </c>
      <c r="P200" s="29">
        <f t="shared" si="0"/>
        <v>10</v>
      </c>
      <c r="Q200" s="30">
        <f t="shared" si="1"/>
        <v>87.463035489210114</v>
      </c>
      <c r="R200" s="39">
        <f t="shared" si="2"/>
        <v>790.80434041778665</v>
      </c>
      <c r="S200" s="39">
        <f t="shared" si="3"/>
        <v>5.920097710665484E-10</v>
      </c>
      <c r="T200" s="33"/>
      <c r="U200" s="42"/>
      <c r="V200" s="35"/>
      <c r="W200" s="33"/>
      <c r="Y200" s="33"/>
    </row>
    <row r="201" spans="14:25" ht="15.75" customHeight="1" x14ac:dyDescent="0.25">
      <c r="N201" s="28">
        <v>1990</v>
      </c>
      <c r="O201" s="28">
        <v>395.05</v>
      </c>
      <c r="P201" s="29">
        <f t="shared" si="0"/>
        <v>10</v>
      </c>
      <c r="Q201" s="30">
        <f t="shared" si="1"/>
        <v>87.510211348065326</v>
      </c>
      <c r="R201" s="39">
        <f t="shared" si="2"/>
        <v>790.80434121630446</v>
      </c>
      <c r="S201" s="39">
        <f t="shared" si="3"/>
        <v>5.4267562318854878E-10</v>
      </c>
      <c r="T201" s="33"/>
      <c r="U201" s="42"/>
      <c r="V201" s="35"/>
      <c r="W201" s="33"/>
      <c r="Y201" s="33"/>
    </row>
    <row r="202" spans="14:25" ht="15.75" customHeight="1" x14ac:dyDescent="0.25">
      <c r="N202" s="28">
        <v>2000</v>
      </c>
      <c r="O202" s="28">
        <v>396.8</v>
      </c>
      <c r="P202" s="29">
        <f t="shared" si="0"/>
        <v>10</v>
      </c>
      <c r="Q202" s="30">
        <f t="shared" si="1"/>
        <v>87.104839279431644</v>
      </c>
      <c r="R202" s="39">
        <f t="shared" si="2"/>
        <v>790.8043419482791</v>
      </c>
      <c r="S202" s="39">
        <f t="shared" si="3"/>
        <v>4.9745265545686479E-10</v>
      </c>
      <c r="T202" s="33"/>
      <c r="U202" s="42"/>
      <c r="V202" s="35"/>
      <c r="W202" s="33"/>
      <c r="Y202" s="33"/>
    </row>
    <row r="203" spans="14:25" ht="15.75" customHeight="1" x14ac:dyDescent="0.25">
      <c r="N203" s="28">
        <v>2010</v>
      </c>
      <c r="O203" s="28">
        <v>404.14</v>
      </c>
      <c r="P203" s="29">
        <f t="shared" si="0"/>
        <v>10</v>
      </c>
      <c r="Q203" s="30">
        <f t="shared" si="1"/>
        <v>86.939028772639276</v>
      </c>
      <c r="R203" s="39">
        <f t="shared" si="2"/>
        <v>790.80434261925586</v>
      </c>
      <c r="S203" s="39">
        <f t="shared" si="3"/>
        <v>4.559982669238849E-10</v>
      </c>
      <c r="T203" s="33"/>
      <c r="U203" s="42"/>
      <c r="V203" s="35"/>
      <c r="W203" s="33"/>
      <c r="Y203" s="33"/>
    </row>
    <row r="204" spans="14:25" ht="15.75" customHeight="1" x14ac:dyDescent="0.25">
      <c r="N204" s="28">
        <v>2020</v>
      </c>
      <c r="O204" s="28">
        <v>393.47</v>
      </c>
      <c r="P204" s="29">
        <f t="shared" si="0"/>
        <v>10</v>
      </c>
      <c r="Q204" s="30">
        <f t="shared" si="1"/>
        <v>87.311002991814362</v>
      </c>
      <c r="R204" s="39">
        <f t="shared" si="2"/>
        <v>790.80434323431791</v>
      </c>
      <c r="S204" s="39">
        <f t="shared" si="3"/>
        <v>4.1799841019041217E-10</v>
      </c>
      <c r="T204" s="33"/>
      <c r="U204" s="42"/>
      <c r="V204" s="35"/>
      <c r="W204" s="33"/>
      <c r="Y204" s="33"/>
    </row>
    <row r="205" spans="14:25" ht="15.75" customHeight="1" x14ac:dyDescent="0.25">
      <c r="N205" s="28">
        <v>2030</v>
      </c>
      <c r="O205" s="28">
        <v>394.9</v>
      </c>
      <c r="P205" s="29">
        <f t="shared" si="0"/>
        <v>10</v>
      </c>
      <c r="Q205" s="30">
        <f t="shared" si="1"/>
        <v>86.861359882414689</v>
      </c>
      <c r="R205" s="39">
        <f t="shared" si="2"/>
        <v>790.80434379812471</v>
      </c>
      <c r="S205" s="39">
        <f t="shared" si="3"/>
        <v>3.8316520789560826E-10</v>
      </c>
      <c r="T205" s="33"/>
      <c r="U205" s="42"/>
      <c r="V205" s="35"/>
      <c r="W205" s="33"/>
      <c r="Y205" s="33"/>
    </row>
    <row r="206" spans="14:25" ht="15.75" customHeight="1" x14ac:dyDescent="0.25">
      <c r="N206" s="28">
        <v>2040</v>
      </c>
      <c r="O206" s="28">
        <v>394.02</v>
      </c>
      <c r="P206" s="29">
        <f t="shared" si="0"/>
        <v>10</v>
      </c>
      <c r="Q206" s="30">
        <f t="shared" si="1"/>
        <v>86.643506633856191</v>
      </c>
      <c r="R206" s="39">
        <f t="shared" si="2"/>
        <v>790.80434431494768</v>
      </c>
      <c r="S206" s="39">
        <f t="shared" si="3"/>
        <v>3.5123477737375453E-10</v>
      </c>
      <c r="T206" s="33"/>
      <c r="U206" s="42"/>
      <c r="V206" s="35"/>
      <c r="W206" s="33"/>
      <c r="Y206" s="33"/>
    </row>
    <row r="207" spans="14:25" ht="15.75" customHeight="1" x14ac:dyDescent="0.25">
      <c r="N207" s="28">
        <v>2050</v>
      </c>
      <c r="O207" s="28">
        <v>393.25</v>
      </c>
      <c r="P207" s="29">
        <f t="shared" si="0"/>
        <v>10</v>
      </c>
      <c r="Q207" s="30">
        <f t="shared" si="1"/>
        <v>86.433531604210387</v>
      </c>
      <c r="R207" s="39">
        <f t="shared" si="2"/>
        <v>790.804344788702</v>
      </c>
      <c r="S207" s="39">
        <f t="shared" si="3"/>
        <v>3.2196520796667905E-10</v>
      </c>
      <c r="T207" s="33"/>
      <c r="U207" s="42"/>
      <c r="V207" s="35"/>
      <c r="W207" s="33"/>
      <c r="Y207" s="33"/>
    </row>
    <row r="208" spans="14:25" ht="15.75" customHeight="1" x14ac:dyDescent="0.25">
      <c r="N208" s="28">
        <v>2060</v>
      </c>
      <c r="O208" s="28">
        <v>399.13</v>
      </c>
      <c r="P208" s="29">
        <f t="shared" si="0"/>
        <v>10</v>
      </c>
      <c r="Q208" s="30">
        <f t="shared" si="1"/>
        <v>86.236340226943312</v>
      </c>
      <c r="R208" s="39">
        <f t="shared" si="2"/>
        <v>790.80434522297685</v>
      </c>
      <c r="S208" s="39">
        <f t="shared" si="3"/>
        <v>2.9513477772802332E-10</v>
      </c>
      <c r="T208" s="33"/>
      <c r="U208" s="42"/>
      <c r="V208" s="35"/>
      <c r="W208" s="33"/>
      <c r="Y208" s="33"/>
    </row>
    <row r="209" spans="14:25" ht="15.75" customHeight="1" x14ac:dyDescent="0.25">
      <c r="N209" s="28">
        <v>2070</v>
      </c>
      <c r="O209" s="28">
        <v>389.24</v>
      </c>
      <c r="P209" s="29">
        <f t="shared" si="0"/>
        <v>10</v>
      </c>
      <c r="Q209" s="30">
        <f t="shared" si="1"/>
        <v>86.489551397381632</v>
      </c>
      <c r="R209" s="39">
        <f t="shared" si="2"/>
        <v>790.80434562106211</v>
      </c>
      <c r="S209" s="39">
        <f t="shared" si="3"/>
        <v>2.7054021523031935E-10</v>
      </c>
      <c r="T209" s="33"/>
      <c r="U209" s="42"/>
      <c r="V209" s="35"/>
      <c r="W209" s="33"/>
      <c r="Y209" s="33"/>
    </row>
    <row r="210" spans="14:25" ht="15.75" customHeight="1" x14ac:dyDescent="0.25">
      <c r="N210" s="28">
        <v>2080</v>
      </c>
      <c r="O210" s="28">
        <v>392.67</v>
      </c>
      <c r="P210" s="29">
        <f t="shared" si="0"/>
        <v>10</v>
      </c>
      <c r="Q210" s="30">
        <f t="shared" si="1"/>
        <v>86.009076813266361</v>
      </c>
      <c r="R210" s="39">
        <f t="shared" si="2"/>
        <v>790.80434598597355</v>
      </c>
      <c r="S210" s="39">
        <f t="shared" si="3"/>
        <v>2.479951972944594E-10</v>
      </c>
      <c r="T210" s="33"/>
      <c r="U210" s="42"/>
      <c r="V210" s="35"/>
      <c r="W210" s="33"/>
      <c r="Y210" s="33"/>
    </row>
    <row r="211" spans="14:25" ht="15.75" customHeight="1" x14ac:dyDescent="0.25">
      <c r="N211" s="28">
        <v>2090</v>
      </c>
      <c r="O211" s="28">
        <v>389.58</v>
      </c>
      <c r="P211" s="29">
        <f t="shared" si="0"/>
        <v>10</v>
      </c>
      <c r="Q211" s="30">
        <f t="shared" si="1"/>
        <v>85.902560477486276</v>
      </c>
      <c r="R211" s="39">
        <f t="shared" si="2"/>
        <v>790.80434632047582</v>
      </c>
      <c r="S211" s="39">
        <f t="shared" si="3"/>
        <v>2.2732892998589271E-10</v>
      </c>
      <c r="T211" s="33"/>
      <c r="U211" s="42"/>
      <c r="V211" s="35"/>
      <c r="W211" s="33"/>
      <c r="Y211" s="33"/>
    </row>
    <row r="212" spans="14:25" ht="15.75" customHeight="1" x14ac:dyDescent="0.25">
      <c r="N212" s="28">
        <v>2100</v>
      </c>
      <c r="O212" s="28">
        <v>390.95</v>
      </c>
      <c r="P212" s="29">
        <f t="shared" si="0"/>
        <v>10</v>
      </c>
      <c r="Q212" s="30">
        <f t="shared" si="1"/>
        <v>85.623309767109362</v>
      </c>
      <c r="R212" s="39">
        <f t="shared" si="2"/>
        <v>790.80434662710286</v>
      </c>
      <c r="S212" s="39">
        <f t="shared" si="3"/>
        <v>2.0838485104146542E-10</v>
      </c>
      <c r="T212" s="33"/>
      <c r="U212" s="42"/>
      <c r="V212" s="35"/>
      <c r="W212" s="33"/>
      <c r="Y212" s="33"/>
    </row>
    <row r="213" spans="14:25" ht="15.75" customHeight="1" x14ac:dyDescent="0.25">
      <c r="N213" s="28">
        <v>2110</v>
      </c>
      <c r="O213" s="28">
        <v>384.5</v>
      </c>
      <c r="P213" s="29">
        <f t="shared" si="0"/>
        <v>10</v>
      </c>
      <c r="Q213" s="30">
        <f t="shared" si="1"/>
        <v>85.520006514111955</v>
      </c>
      <c r="R213" s="39">
        <f t="shared" si="2"/>
        <v>790.80434690817765</v>
      </c>
      <c r="S213" s="39">
        <f t="shared" si="3"/>
        <v>1.9101944678800997E-10</v>
      </c>
      <c r="T213" s="33"/>
      <c r="U213" s="42"/>
      <c r="V213" s="35"/>
      <c r="W213" s="33"/>
      <c r="Y213" s="33"/>
    </row>
    <row r="214" spans="14:25" ht="15.75" customHeight="1" x14ac:dyDescent="0.25">
      <c r="N214" s="28">
        <v>2120</v>
      </c>
      <c r="O214" s="28">
        <v>387.07</v>
      </c>
      <c r="P214" s="29">
        <f t="shared" si="0"/>
        <v>10</v>
      </c>
      <c r="Q214" s="30">
        <f t="shared" si="1"/>
        <v>85.019912453954788</v>
      </c>
      <c r="R214" s="39">
        <f t="shared" si="2"/>
        <v>790.80434716582954</v>
      </c>
      <c r="S214" s="39">
        <f t="shared" si="3"/>
        <v>1.7510115579710828E-10</v>
      </c>
      <c r="T214" s="33"/>
      <c r="U214" s="42"/>
      <c r="V214" s="35"/>
      <c r="W214" s="33"/>
      <c r="Y214" s="33"/>
    </row>
    <row r="215" spans="14:25" ht="15.75" customHeight="1" x14ac:dyDescent="0.25">
      <c r="N215" s="28">
        <v>2130</v>
      </c>
      <c r="O215" s="28">
        <v>383.71</v>
      </c>
      <c r="P215" s="29">
        <f t="shared" si="0"/>
        <v>10</v>
      </c>
      <c r="Q215" s="30">
        <f t="shared" si="1"/>
        <v>84.842650340358375</v>
      </c>
      <c r="R215" s="39">
        <f t="shared" si="2"/>
        <v>790.80434740201042</v>
      </c>
      <c r="S215" s="39">
        <f t="shared" si="3"/>
        <v>1.6050939050105129E-10</v>
      </c>
      <c r="T215" s="33"/>
      <c r="U215" s="42"/>
      <c r="V215" s="35"/>
      <c r="W215" s="33"/>
      <c r="Y215" s="33"/>
    </row>
    <row r="216" spans="14:25" ht="15.75" customHeight="1" x14ac:dyDescent="0.25">
      <c r="N216" s="28">
        <v>2140</v>
      </c>
      <c r="O216" s="28">
        <v>382.74</v>
      </c>
      <c r="P216" s="29">
        <f t="shared" si="0"/>
        <v>10</v>
      </c>
      <c r="Q216" s="30">
        <f t="shared" si="1"/>
        <v>84.496259347772565</v>
      </c>
      <c r="R216" s="39">
        <f t="shared" si="2"/>
        <v>790.80434761850961</v>
      </c>
      <c r="S216" s="39">
        <f t="shared" si="3"/>
        <v>1.4713361085050281E-10</v>
      </c>
      <c r="T216" s="33"/>
      <c r="U216" s="42"/>
      <c r="V216" s="35"/>
      <c r="W216" s="33"/>
      <c r="Y216" s="33"/>
    </row>
    <row r="217" spans="14:25" ht="15.75" customHeight="1" x14ac:dyDescent="0.25">
      <c r="N217" s="28">
        <v>2150</v>
      </c>
      <c r="O217" s="28">
        <v>380.44</v>
      </c>
      <c r="P217" s="29">
        <f t="shared" si="0"/>
        <v>10</v>
      </c>
      <c r="Q217" s="30">
        <f t="shared" si="1"/>
        <v>84.190891667073601</v>
      </c>
      <c r="R217" s="39">
        <f t="shared" si="2"/>
        <v>790.80434781696715</v>
      </c>
      <c r="S217" s="39">
        <f t="shared" si="3"/>
        <v>1.3487247083054932E-10</v>
      </c>
      <c r="T217" s="33"/>
      <c r="U217" s="42"/>
      <c r="V217" s="35"/>
      <c r="W217" s="33"/>
      <c r="Y217" s="33"/>
    </row>
    <row r="218" spans="14:25" ht="15.75" customHeight="1" x14ac:dyDescent="0.25">
      <c r="N218" s="28">
        <v>2160</v>
      </c>
      <c r="O218" s="28">
        <v>383.44</v>
      </c>
      <c r="P218" s="29">
        <f t="shared" si="0"/>
        <v>10</v>
      </c>
      <c r="Q218" s="30">
        <f t="shared" si="1"/>
        <v>83.825759950796524</v>
      </c>
      <c r="R218" s="39">
        <f t="shared" si="2"/>
        <v>790.80434799888656</v>
      </c>
      <c r="S218" s="39">
        <f t="shared" si="3"/>
        <v>1.2363310375462788E-10</v>
      </c>
      <c r="T218" s="33"/>
      <c r="U218" s="42"/>
      <c r="V218" s="35"/>
      <c r="W218" s="33"/>
      <c r="Y218" s="33"/>
    </row>
    <row r="219" spans="14:25" ht="15.75" customHeight="1" x14ac:dyDescent="0.25">
      <c r="N219" s="28">
        <v>2170</v>
      </c>
      <c r="O219" s="28">
        <v>382.22</v>
      </c>
      <c r="P219" s="29">
        <f t="shared" si="0"/>
        <v>10</v>
      </c>
      <c r="Q219" s="30">
        <f t="shared" si="1"/>
        <v>83.7709331866116</v>
      </c>
      <c r="R219" s="39">
        <f t="shared" si="2"/>
        <v>790.80434816564605</v>
      </c>
      <c r="S219" s="39">
        <f t="shared" si="3"/>
        <v>1.1333033816951499E-10</v>
      </c>
      <c r="T219" s="33"/>
      <c r="U219" s="42"/>
      <c r="V219" s="35"/>
      <c r="W219" s="33"/>
      <c r="Y219" s="33"/>
    </row>
    <row r="220" spans="14:25" ht="15.75" customHeight="1" x14ac:dyDescent="0.25">
      <c r="N220" s="28">
        <v>2180</v>
      </c>
      <c r="O220" s="28">
        <v>381.12</v>
      </c>
      <c r="P220" s="29">
        <f t="shared" si="0"/>
        <v>10</v>
      </c>
      <c r="Q220" s="30">
        <f t="shared" si="1"/>
        <v>83.651794173368785</v>
      </c>
      <c r="R220" s="39">
        <f t="shared" si="2"/>
        <v>790.80434831850891</v>
      </c>
      <c r="S220" s="39">
        <f t="shared" si="3"/>
        <v>1.038861462132612E-10</v>
      </c>
      <c r="T220" s="33"/>
      <c r="U220" s="42"/>
      <c r="V220" s="35"/>
      <c r="W220" s="33"/>
      <c r="Y220" s="33"/>
    </row>
    <row r="221" spans="14:25" ht="15.75" customHeight="1" x14ac:dyDescent="0.25">
      <c r="N221" s="28">
        <v>2190</v>
      </c>
      <c r="O221" s="28">
        <v>375.44</v>
      </c>
      <c r="P221" s="29">
        <f t="shared" si="0"/>
        <v>10</v>
      </c>
      <c r="Q221" s="30">
        <f t="shared" si="1"/>
        <v>83.4958834086857</v>
      </c>
      <c r="R221" s="39">
        <f t="shared" si="2"/>
        <v>790.80434845863317</v>
      </c>
      <c r="S221" s="39">
        <f t="shared" si="3"/>
        <v>9.5228963603588568E-11</v>
      </c>
      <c r="T221" s="33"/>
      <c r="U221" s="42"/>
      <c r="V221" s="35"/>
      <c r="W221" s="33"/>
      <c r="Y221" s="33"/>
    </row>
    <row r="222" spans="14:25" ht="15.75" customHeight="1" x14ac:dyDescent="0.25">
      <c r="N222" s="28">
        <v>2200</v>
      </c>
      <c r="O222" s="28">
        <v>378.09</v>
      </c>
      <c r="P222" s="29">
        <f t="shared" si="0"/>
        <v>10</v>
      </c>
      <c r="Q222" s="30">
        <f t="shared" si="1"/>
        <v>83.01031507551528</v>
      </c>
      <c r="R222" s="39">
        <f t="shared" si="2"/>
        <v>790.80434858708043</v>
      </c>
      <c r="S222" s="39">
        <f t="shared" si="3"/>
        <v>8.7293214323658219E-11</v>
      </c>
      <c r="T222" s="33"/>
      <c r="U222" s="42"/>
      <c r="V222" s="35"/>
      <c r="W222" s="33"/>
      <c r="Y222" s="33"/>
    </row>
    <row r="223" spans="14:25" ht="15.75" customHeight="1" x14ac:dyDescent="0.25">
      <c r="N223" s="28">
        <v>2210</v>
      </c>
      <c r="O223" s="28">
        <v>377.95</v>
      </c>
      <c r="P223" s="29">
        <f t="shared" si="0"/>
        <v>10</v>
      </c>
      <c r="Q223" s="30">
        <f t="shared" si="1"/>
        <v>82.848469183349579</v>
      </c>
      <c r="R223" s="39">
        <f t="shared" si="2"/>
        <v>790.80434870482372</v>
      </c>
      <c r="S223" s="39">
        <f t="shared" si="3"/>
        <v>8.0018783266133653E-11</v>
      </c>
      <c r="T223" s="33"/>
      <c r="U223" s="42"/>
      <c r="V223" s="35"/>
      <c r="W223" s="33"/>
      <c r="Y223" s="33"/>
    </row>
    <row r="224" spans="14:25" ht="15.75" customHeight="1" x14ac:dyDescent="0.25">
      <c r="N224" s="28">
        <v>2220</v>
      </c>
      <c r="O224" s="28">
        <v>381.89</v>
      </c>
      <c r="P224" s="29">
        <f t="shared" si="0"/>
        <v>10</v>
      </c>
      <c r="Q224" s="30">
        <f t="shared" si="1"/>
        <v>82.726586084660227</v>
      </c>
      <c r="R224" s="39">
        <f t="shared" si="2"/>
        <v>790.80434881275505</v>
      </c>
      <c r="S224" s="39">
        <f t="shared" si="3"/>
        <v>7.335054785784223E-11</v>
      </c>
      <c r="T224" s="33"/>
      <c r="U224" s="42"/>
      <c r="V224" s="35"/>
      <c r="W224" s="33"/>
      <c r="Y224" s="33"/>
    </row>
    <row r="225" spans="14:25" ht="15.75" customHeight="1" x14ac:dyDescent="0.25">
      <c r="N225" s="28">
        <v>2230</v>
      </c>
      <c r="O225" s="28">
        <v>377.66</v>
      </c>
      <c r="P225" s="29">
        <f t="shared" si="0"/>
        <v>10</v>
      </c>
      <c r="Q225" s="30">
        <f t="shared" si="1"/>
        <v>82.903384193996445</v>
      </c>
      <c r="R225" s="39">
        <f t="shared" si="2"/>
        <v>790.80434891169216</v>
      </c>
      <c r="S225" s="39">
        <f t="shared" si="3"/>
        <v>6.7238006828951313E-11</v>
      </c>
      <c r="T225" s="33"/>
      <c r="U225" s="42"/>
      <c r="V225" s="35"/>
      <c r="W225" s="33"/>
      <c r="Y225" s="33"/>
    </row>
    <row r="226" spans="14:25" ht="15.75" customHeight="1" x14ac:dyDescent="0.25">
      <c r="N226" s="28">
        <v>2240</v>
      </c>
      <c r="O226" s="28">
        <v>373.48</v>
      </c>
      <c r="P226" s="29">
        <f t="shared" si="0"/>
        <v>10</v>
      </c>
      <c r="Q226" s="30">
        <f t="shared" si="1"/>
        <v>82.745533931981768</v>
      </c>
      <c r="R226" s="39">
        <f t="shared" si="2"/>
        <v>790.80434900238447</v>
      </c>
      <c r="S226" s="39">
        <f t="shared" si="3"/>
        <v>6.1634839593205371E-11</v>
      </c>
      <c r="T226" s="33"/>
      <c r="U226" s="42"/>
      <c r="V226" s="35"/>
      <c r="W226" s="33"/>
      <c r="Y226" s="33"/>
    </row>
    <row r="227" spans="14:25" ht="15.75" customHeight="1" x14ac:dyDescent="0.25">
      <c r="N227" s="28">
        <v>2250</v>
      </c>
      <c r="O227" s="28">
        <v>372.09</v>
      </c>
      <c r="P227" s="29">
        <f t="shared" si="0"/>
        <v>10</v>
      </c>
      <c r="Q227" s="30">
        <f t="shared" si="1"/>
        <v>82.35820501711936</v>
      </c>
      <c r="R227" s="39">
        <f t="shared" si="2"/>
        <v>790.80434908551911</v>
      </c>
      <c r="S227" s="39">
        <f t="shared" si="3"/>
        <v>5.6498604406041153E-11</v>
      </c>
      <c r="T227" s="33"/>
      <c r="U227" s="42"/>
      <c r="V227" s="35"/>
      <c r="W227" s="33"/>
      <c r="Y227" s="33"/>
    </row>
    <row r="228" spans="14:25" ht="15.75" customHeight="1" x14ac:dyDescent="0.25">
      <c r="N228" s="28">
        <v>2260</v>
      </c>
      <c r="O228" s="28">
        <v>374.72</v>
      </c>
      <c r="P228" s="29">
        <f t="shared" si="0"/>
        <v>10</v>
      </c>
      <c r="Q228" s="30">
        <f t="shared" si="1"/>
        <v>81.996474037842319</v>
      </c>
      <c r="R228" s="39">
        <f t="shared" si="2"/>
        <v>790.8043491617259</v>
      </c>
      <c r="S228" s="39">
        <f t="shared" si="3"/>
        <v>5.1790384480998597E-11</v>
      </c>
      <c r="T228" s="33"/>
      <c r="U228" s="42"/>
      <c r="V228" s="35"/>
      <c r="W228" s="33"/>
      <c r="Y228" s="33"/>
    </row>
    <row r="229" spans="14:25" ht="15.75" customHeight="1" x14ac:dyDescent="0.25">
      <c r="N229" s="28">
        <v>2270</v>
      </c>
      <c r="O229" s="28">
        <v>372.95</v>
      </c>
      <c r="P229" s="29">
        <f t="shared" si="0"/>
        <v>10</v>
      </c>
      <c r="Q229" s="30">
        <f t="shared" si="1"/>
        <v>81.919447802216624</v>
      </c>
      <c r="R229" s="39">
        <f t="shared" si="2"/>
        <v>790.80434923158202</v>
      </c>
      <c r="S229" s="39">
        <f t="shared" si="3"/>
        <v>4.7474513903411619E-11</v>
      </c>
      <c r="T229" s="33"/>
      <c r="U229" s="42"/>
      <c r="V229" s="35"/>
      <c r="W229" s="33"/>
      <c r="Y229" s="33"/>
    </row>
    <row r="230" spans="14:25" ht="15.75" customHeight="1" x14ac:dyDescent="0.25">
      <c r="N230" s="28">
        <v>2280</v>
      </c>
      <c r="O230" s="28">
        <v>369.52</v>
      </c>
      <c r="P230" s="29">
        <f t="shared" si="0"/>
        <v>10</v>
      </c>
      <c r="Q230" s="30">
        <f t="shared" si="1"/>
        <v>81.748349886606334</v>
      </c>
      <c r="R230" s="39">
        <f t="shared" si="2"/>
        <v>790.80434929561682</v>
      </c>
      <c r="S230" s="39">
        <f t="shared" si="3"/>
        <v>4.3518307013545865E-11</v>
      </c>
      <c r="T230" s="33"/>
      <c r="U230" s="42"/>
      <c r="V230" s="35"/>
      <c r="W230" s="33"/>
      <c r="Y230" s="33"/>
    </row>
    <row r="231" spans="14:25" ht="15.75" customHeight="1" x14ac:dyDescent="0.25">
      <c r="N231" s="28">
        <v>2290</v>
      </c>
      <c r="O231" s="28">
        <v>371.1</v>
      </c>
      <c r="P231" s="29">
        <f t="shared" si="0"/>
        <v>10</v>
      </c>
      <c r="Q231" s="30">
        <f t="shared" si="1"/>
        <v>81.401599551405042</v>
      </c>
      <c r="R231" s="39">
        <f t="shared" si="2"/>
        <v>790.80434935431538</v>
      </c>
      <c r="S231" s="39">
        <f t="shared" si="3"/>
        <v>3.9891784320289503E-11</v>
      </c>
      <c r="T231" s="33"/>
      <c r="U231" s="42"/>
      <c r="V231" s="35"/>
      <c r="W231" s="33"/>
      <c r="Y231" s="33"/>
    </row>
    <row r="232" spans="14:25" ht="15.75" customHeight="1" x14ac:dyDescent="0.25">
      <c r="N232" s="28">
        <v>2300</v>
      </c>
      <c r="O232" s="28">
        <v>368.33</v>
      </c>
      <c r="P232" s="29">
        <f t="shared" si="0"/>
        <v>10</v>
      </c>
      <c r="Q232" s="30">
        <f t="shared" si="1"/>
        <v>81.265282565560312</v>
      </c>
      <c r="R232" s="39">
        <f t="shared" si="2"/>
        <v>790.80434940812245</v>
      </c>
      <c r="S232" s="39">
        <f t="shared" si="3"/>
        <v>3.6567471273230012E-11</v>
      </c>
      <c r="T232" s="33"/>
      <c r="U232" s="42"/>
      <c r="V232" s="35"/>
      <c r="W232" s="33"/>
      <c r="Y232" s="33"/>
    </row>
    <row r="233" spans="14:25" ht="15.75" customHeight="1" x14ac:dyDescent="0.25">
      <c r="N233" s="28">
        <v>2310</v>
      </c>
      <c r="O233" s="28">
        <v>372.21</v>
      </c>
      <c r="P233" s="29">
        <f t="shared" si="0"/>
        <v>10</v>
      </c>
      <c r="Q233" s="30">
        <f t="shared" si="1"/>
        <v>80.986546595490125</v>
      </c>
      <c r="R233" s="39">
        <f t="shared" si="2"/>
        <v>790.8043494574456</v>
      </c>
      <c r="S233" s="39">
        <f t="shared" si="3"/>
        <v>3.3520186626390114E-11</v>
      </c>
      <c r="T233" s="33"/>
      <c r="U233" s="42"/>
      <c r="V233" s="35"/>
      <c r="W233" s="33"/>
      <c r="Y233" s="33"/>
    </row>
    <row r="234" spans="14:25" ht="15.75" customHeight="1" x14ac:dyDescent="0.25">
      <c r="N234" s="28">
        <v>2320</v>
      </c>
      <c r="O234" s="28">
        <v>374.61</v>
      </c>
      <c r="P234" s="29">
        <f t="shared" si="0"/>
        <v>10</v>
      </c>
      <c r="Q234" s="30">
        <f t="shared" si="1"/>
        <v>81.050246396671852</v>
      </c>
      <c r="R234" s="39">
        <f t="shared" si="2"/>
        <v>790.80434950265851</v>
      </c>
      <c r="S234" s="39">
        <f t="shared" si="3"/>
        <v>3.0726834271410652E-11</v>
      </c>
      <c r="T234" s="33"/>
      <c r="U234" s="42"/>
      <c r="V234" s="35"/>
      <c r="W234" s="33"/>
      <c r="Y234" s="33"/>
    </row>
    <row r="235" spans="14:25" ht="15.75" customHeight="1" x14ac:dyDescent="0.25">
      <c r="N235" s="28">
        <v>2330</v>
      </c>
      <c r="O235" s="28">
        <v>375.23</v>
      </c>
      <c r="P235" s="29">
        <f t="shared" si="0"/>
        <v>10</v>
      </c>
      <c r="Q235" s="30">
        <f t="shared" si="1"/>
        <v>81.253900997582036</v>
      </c>
      <c r="R235" s="39">
        <f t="shared" si="2"/>
        <v>790.80434954410362</v>
      </c>
      <c r="S235" s="39">
        <f t="shared" si="3"/>
        <v>2.8166257520778615E-11</v>
      </c>
      <c r="T235" s="33"/>
      <c r="U235" s="42"/>
      <c r="V235" s="35"/>
      <c r="W235" s="33"/>
      <c r="Y235" s="33"/>
    </row>
    <row r="236" spans="14:25" ht="15.75" customHeight="1" x14ac:dyDescent="0.25">
      <c r="N236" s="28">
        <v>2340</v>
      </c>
      <c r="O236" s="28">
        <v>369.67</v>
      </c>
      <c r="P236" s="29">
        <f t="shared" si="0"/>
        <v>10</v>
      </c>
      <c r="Q236" s="30">
        <f t="shared" si="1"/>
        <v>81.43673670302158</v>
      </c>
      <c r="R236" s="39">
        <f t="shared" si="2"/>
        <v>790.80434958209503</v>
      </c>
      <c r="S236" s="39">
        <f t="shared" si="3"/>
        <v>2.5819072574373436E-11</v>
      </c>
      <c r="T236" s="33"/>
      <c r="U236" s="42"/>
      <c r="V236" s="35"/>
      <c r="W236" s="33"/>
      <c r="Y236" s="33"/>
    </row>
    <row r="237" spans="14:25" ht="15.75" customHeight="1" x14ac:dyDescent="0.25">
      <c r="N237" s="28">
        <v>2350</v>
      </c>
      <c r="O237" s="28">
        <v>374.06</v>
      </c>
      <c r="P237" s="29">
        <f t="shared" si="0"/>
        <v>10</v>
      </c>
      <c r="Q237" s="30">
        <f t="shared" si="1"/>
        <v>81.194784578200384</v>
      </c>
      <c r="R237" s="39">
        <f t="shared" si="2"/>
        <v>790.80434961692049</v>
      </c>
      <c r="S237" s="39">
        <f t="shared" si="3"/>
        <v>2.3667484638778546E-11</v>
      </c>
      <c r="T237" s="33"/>
      <c r="U237" s="42"/>
      <c r="V237" s="35"/>
      <c r="W237" s="33"/>
      <c r="Y237" s="33"/>
    </row>
    <row r="238" spans="14:25" ht="15.75" customHeight="1" x14ac:dyDescent="0.25">
      <c r="N238" s="28">
        <v>2360</v>
      </c>
      <c r="O238" s="28">
        <v>386.02</v>
      </c>
      <c r="P238" s="29">
        <f t="shared" si="0"/>
        <v>10</v>
      </c>
      <c r="Q238" s="30">
        <f t="shared" si="1"/>
        <v>81.317933210432741</v>
      </c>
      <c r="R238" s="39">
        <f t="shared" si="2"/>
        <v>790.80434964884375</v>
      </c>
      <c r="S238" s="39">
        <f t="shared" si="3"/>
        <v>2.1695194252213668E-11</v>
      </c>
      <c r="T238" s="33"/>
      <c r="U238" s="42"/>
      <c r="V238" s="35"/>
      <c r="W238" s="33"/>
      <c r="Y238" s="33"/>
    </row>
    <row r="239" spans="14:25" ht="15.75" customHeight="1" x14ac:dyDescent="0.25">
      <c r="N239" s="28">
        <v>2370</v>
      </c>
      <c r="O239" s="28">
        <v>376.58</v>
      </c>
      <c r="P239" s="29">
        <f t="shared" si="0"/>
        <v>10</v>
      </c>
      <c r="Q239" s="30">
        <f t="shared" si="1"/>
        <v>82.197654952309477</v>
      </c>
      <c r="R239" s="39">
        <f t="shared" si="2"/>
        <v>790.80434967810675</v>
      </c>
      <c r="S239" s="39">
        <f t="shared" si="3"/>
        <v>1.9887258506656735E-11</v>
      </c>
      <c r="T239" s="33"/>
      <c r="U239" s="42"/>
      <c r="V239" s="35"/>
      <c r="W239" s="33"/>
      <c r="Y239" s="33"/>
    </row>
    <row r="240" spans="14:25" ht="15.75" customHeight="1" x14ac:dyDescent="0.25">
      <c r="N240" s="28">
        <v>2380</v>
      </c>
      <c r="O240" s="28">
        <v>376.56</v>
      </c>
      <c r="P240" s="29">
        <f t="shared" si="0"/>
        <v>10</v>
      </c>
      <c r="Q240" s="30">
        <f t="shared" si="1"/>
        <v>82.182889287824125</v>
      </c>
      <c r="R240" s="39">
        <f t="shared" si="2"/>
        <v>790.80434970493116</v>
      </c>
      <c r="S240" s="39">
        <f t="shared" si="3"/>
        <v>1.8229990433882293E-11</v>
      </c>
      <c r="T240" s="33"/>
      <c r="U240" s="42"/>
      <c r="V240" s="35"/>
      <c r="W240" s="33"/>
      <c r="Y240" s="33"/>
    </row>
    <row r="241" spans="14:25" ht="15.75" customHeight="1" x14ac:dyDescent="0.25">
      <c r="N241" s="28">
        <v>2390</v>
      </c>
      <c r="O241" s="28">
        <v>373.8</v>
      </c>
      <c r="P241" s="29">
        <f t="shared" si="0"/>
        <v>10</v>
      </c>
      <c r="Q241" s="30">
        <f t="shared" si="1"/>
        <v>82.17128969899241</v>
      </c>
      <c r="R241" s="39">
        <f t="shared" si="2"/>
        <v>790.80434972952025</v>
      </c>
      <c r="S241" s="39">
        <f t="shared" si="3"/>
        <v>1.6710823697030364E-11</v>
      </c>
      <c r="T241" s="33"/>
      <c r="U241" s="42"/>
      <c r="V241" s="35"/>
      <c r="W241" s="33"/>
      <c r="Y241" s="33"/>
    </row>
    <row r="242" spans="14:25" ht="15.75" customHeight="1" x14ac:dyDescent="0.25">
      <c r="N242" s="28">
        <v>2400</v>
      </c>
      <c r="O242" s="28">
        <v>379.61</v>
      </c>
      <c r="P242" s="29">
        <f t="shared" si="0"/>
        <v>10</v>
      </c>
      <c r="Q242" s="30">
        <f t="shared" si="1"/>
        <v>81.979977360419753</v>
      </c>
      <c r="R242" s="39">
        <f t="shared" si="2"/>
        <v>790.80434975206026</v>
      </c>
      <c r="S242" s="39">
        <f t="shared" si="3"/>
        <v>1.5318257079455222E-11</v>
      </c>
      <c r="T242" s="33"/>
      <c r="U242" s="42"/>
      <c r="V242" s="35"/>
      <c r="W242" s="33"/>
      <c r="Y242" s="33"/>
    </row>
    <row r="243" spans="14:25" ht="15.75" customHeight="1" x14ac:dyDescent="0.25">
      <c r="N243" s="28">
        <v>2410</v>
      </c>
      <c r="O243" s="28">
        <v>376.5</v>
      </c>
      <c r="P243" s="29">
        <f t="shared" si="0"/>
        <v>10</v>
      </c>
      <c r="Q243" s="30">
        <f t="shared" si="1"/>
        <v>82.232630817066848</v>
      </c>
      <c r="R243" s="39">
        <f t="shared" si="2"/>
        <v>790.80434977272193</v>
      </c>
      <c r="S243" s="39">
        <f t="shared" si="3"/>
        <v>1.4041733054082073E-11</v>
      </c>
      <c r="T243" s="33"/>
      <c r="U243" s="42"/>
      <c r="V243" s="35"/>
      <c r="W243" s="33"/>
      <c r="Y243" s="33"/>
    </row>
    <row r="244" spans="14:25" ht="15.75" customHeight="1" x14ac:dyDescent="0.25">
      <c r="N244" s="28">
        <v>2420</v>
      </c>
      <c r="O244" s="28">
        <v>378.02</v>
      </c>
      <c r="P244" s="29">
        <f t="shared" si="0"/>
        <v>10</v>
      </c>
      <c r="Q244" s="30">
        <f t="shared" si="1"/>
        <v>82.201908868560608</v>
      </c>
      <c r="R244" s="39">
        <f t="shared" si="2"/>
        <v>790.80434979166182</v>
      </c>
      <c r="S244" s="39">
        <f t="shared" si="3"/>
        <v>1.2871589211149725E-11</v>
      </c>
      <c r="T244" s="33"/>
      <c r="U244" s="42"/>
      <c r="V244" s="35"/>
      <c r="W244" s="33"/>
      <c r="Y244" s="33"/>
    </row>
    <row r="245" spans="14:25" ht="15.75" customHeight="1" x14ac:dyDescent="0.25">
      <c r="N245" s="28">
        <v>2430</v>
      </c>
      <c r="O245" s="28">
        <v>373.97</v>
      </c>
      <c r="P245" s="29">
        <f t="shared" si="0"/>
        <v>10</v>
      </c>
      <c r="Q245" s="30">
        <f t="shared" si="1"/>
        <v>82.281453611560835</v>
      </c>
      <c r="R245" s="39">
        <f t="shared" si="2"/>
        <v>790.80434980902339</v>
      </c>
      <c r="S245" s="39">
        <f t="shared" si="3"/>
        <v>1.1798954174802034E-11</v>
      </c>
      <c r="T245" s="33"/>
      <c r="U245" s="42"/>
      <c r="V245" s="35"/>
      <c r="W245" s="33"/>
      <c r="Y245" s="33"/>
    </row>
    <row r="246" spans="14:25" ht="15.75" customHeight="1" x14ac:dyDescent="0.25">
      <c r="N246" s="28">
        <v>2440</v>
      </c>
      <c r="O246" s="28">
        <v>379.51</v>
      </c>
      <c r="P246" s="29">
        <f t="shared" si="0"/>
        <v>10</v>
      </c>
      <c r="Q246" s="30">
        <f t="shared" si="1"/>
        <v>82.067899641864727</v>
      </c>
      <c r="R246" s="39">
        <f t="shared" si="2"/>
        <v>790.80434982493807</v>
      </c>
      <c r="S246" s="39">
        <f t="shared" si="3"/>
        <v>1.0815705969724476E-11</v>
      </c>
      <c r="T246" s="33"/>
      <c r="U246" s="42"/>
      <c r="V246" s="35"/>
      <c r="W246" s="33"/>
      <c r="Y246" s="33"/>
    </row>
    <row r="247" spans="14:25" ht="15.75" customHeight="1" x14ac:dyDescent="0.25">
      <c r="N247" s="28">
        <v>2450</v>
      </c>
      <c r="O247" s="28">
        <v>379.62</v>
      </c>
      <c r="P247" s="29">
        <f t="shared" si="0"/>
        <v>10</v>
      </c>
      <c r="Q247" s="30">
        <f t="shared" si="1"/>
        <v>82.287154745419855</v>
      </c>
      <c r="R247" s="39">
        <f t="shared" si="2"/>
        <v>790.80434983952659</v>
      </c>
      <c r="S247" s="39">
        <f t="shared" si="3"/>
        <v>9.9143991627581585E-12</v>
      </c>
      <c r="T247" s="33"/>
      <c r="U247" s="42"/>
      <c r="V247" s="35"/>
      <c r="W247" s="33"/>
      <c r="Y247" s="33"/>
    </row>
    <row r="248" spans="14:25" ht="15.75" customHeight="1" x14ac:dyDescent="0.25">
      <c r="N248" s="28">
        <v>2460</v>
      </c>
      <c r="O248" s="28">
        <v>377.62</v>
      </c>
      <c r="P248" s="29">
        <f t="shared" si="0"/>
        <v>10</v>
      </c>
      <c r="Q248" s="30">
        <f t="shared" si="1"/>
        <v>82.446982812448738</v>
      </c>
      <c r="R248" s="39">
        <f t="shared" si="2"/>
        <v>790.80434985289935</v>
      </c>
      <c r="S248" s="39">
        <f t="shared" si="3"/>
        <v>9.0881954739607806E-12</v>
      </c>
      <c r="T248" s="33"/>
      <c r="U248" s="42"/>
      <c r="V248" s="35"/>
      <c r="W248" s="33"/>
      <c r="Y248" s="33"/>
    </row>
    <row r="249" spans="14:25" ht="15.75" customHeight="1" x14ac:dyDescent="0.25">
      <c r="N249" s="28">
        <v>2470</v>
      </c>
      <c r="O249" s="28">
        <v>376.05</v>
      </c>
      <c r="P249" s="29">
        <f t="shared" si="0"/>
        <v>10</v>
      </c>
      <c r="Q249" s="30">
        <f t="shared" si="1"/>
        <v>82.425382430893507</v>
      </c>
      <c r="R249" s="39">
        <f t="shared" si="2"/>
        <v>790.80434986515775</v>
      </c>
      <c r="S249" s="39">
        <f t="shared" si="3"/>
        <v>8.3308498988188262E-12</v>
      </c>
      <c r="T249" s="33"/>
      <c r="U249" s="42"/>
      <c r="V249" s="35"/>
      <c r="W249" s="33"/>
      <c r="Y249" s="33"/>
    </row>
    <row r="250" spans="14:25" ht="15.75" customHeight="1" x14ac:dyDescent="0.25">
      <c r="N250" s="28">
        <v>2480</v>
      </c>
      <c r="O250" s="28">
        <v>382.88</v>
      </c>
      <c r="P250" s="29">
        <f t="shared" si="0"/>
        <v>10</v>
      </c>
      <c r="Q250" s="30">
        <f t="shared" si="1"/>
        <v>82.306120016969857</v>
      </c>
      <c r="R250" s="39">
        <f t="shared" si="2"/>
        <v>790.80434987639455</v>
      </c>
      <c r="S250" s="39">
        <f t="shared" si="3"/>
        <v>7.6366100942859561E-12</v>
      </c>
      <c r="T250" s="33"/>
      <c r="U250" s="42"/>
      <c r="V250" s="35"/>
      <c r="W250" s="33"/>
      <c r="Y250" s="33"/>
    </row>
    <row r="251" spans="14:25" ht="15.75" customHeight="1" x14ac:dyDescent="0.25">
      <c r="N251" s="28">
        <v>2490</v>
      </c>
      <c r="O251" s="28">
        <v>380.8</v>
      </c>
      <c r="P251" s="29">
        <f t="shared" si="0"/>
        <v>10</v>
      </c>
      <c r="Q251" s="30">
        <f t="shared" si="1"/>
        <v>82.67661530129611</v>
      </c>
      <c r="R251" s="39">
        <f t="shared" si="2"/>
        <v>790.80434988669504</v>
      </c>
      <c r="S251" s="39">
        <f t="shared" si="3"/>
        <v>7.0002337260177683E-12</v>
      </c>
      <c r="T251" s="33"/>
      <c r="U251" s="42"/>
      <c r="V251" s="35"/>
      <c r="W251" s="33"/>
      <c r="Y251" s="33"/>
    </row>
    <row r="252" spans="14:25" ht="15.75" customHeight="1" x14ac:dyDescent="0.25">
      <c r="N252" s="28">
        <v>2500</v>
      </c>
      <c r="O252" s="28">
        <v>380.51</v>
      </c>
      <c r="P252" s="29">
        <f t="shared" si="0"/>
        <v>10</v>
      </c>
      <c r="Q252" s="30">
        <f t="shared" si="1"/>
        <v>82.796254260395969</v>
      </c>
      <c r="R252" s="39">
        <f t="shared" si="2"/>
        <v>790.80434989613718</v>
      </c>
      <c r="S252" s="39">
        <f t="shared" si="3"/>
        <v>6.4168809155162876E-12</v>
      </c>
      <c r="T252" s="33"/>
      <c r="U252" s="42"/>
      <c r="V252" s="35"/>
      <c r="W252" s="33"/>
      <c r="Y252" s="33"/>
    </row>
    <row r="253" spans="14:25" ht="15.75" customHeight="1" x14ac:dyDescent="0.25">
      <c r="N253" s="28">
        <v>2510</v>
      </c>
      <c r="O253" s="28">
        <v>380.45</v>
      </c>
      <c r="P253" s="29">
        <f t="shared" si="0"/>
        <v>10</v>
      </c>
      <c r="Q253" s="30">
        <f t="shared" si="1"/>
        <v>82.860227348439636</v>
      </c>
      <c r="R253" s="39">
        <f t="shared" si="2"/>
        <v>790.80434990479239</v>
      </c>
      <c r="S253" s="39">
        <f t="shared" si="3"/>
        <v>5.8821315873647251E-12</v>
      </c>
      <c r="T253" s="33"/>
      <c r="U253" s="42"/>
      <c r="V253" s="35"/>
      <c r="W253" s="33"/>
      <c r="Y253" s="33"/>
    </row>
    <row r="254" spans="14:25" ht="15.75" customHeight="1" x14ac:dyDescent="0.25">
      <c r="N254" s="28">
        <v>2520</v>
      </c>
      <c r="O254" s="28">
        <v>380.79</v>
      </c>
      <c r="P254" s="29">
        <f t="shared" si="0"/>
        <v>10</v>
      </c>
      <c r="Q254" s="30">
        <f t="shared" si="1"/>
        <v>82.900746707600405</v>
      </c>
      <c r="R254" s="39">
        <f t="shared" si="2"/>
        <v>790.80434991272637</v>
      </c>
      <c r="S254" s="39">
        <f t="shared" si="3"/>
        <v>5.3919577136518626E-12</v>
      </c>
      <c r="T254" s="33"/>
      <c r="U254" s="42"/>
      <c r="V254" s="35"/>
      <c r="W254" s="33"/>
      <c r="Y254" s="33"/>
    </row>
    <row r="255" spans="14:25" ht="15.75" customHeight="1" x14ac:dyDescent="0.25">
      <c r="N255" s="28">
        <v>2530</v>
      </c>
      <c r="O255" s="28">
        <v>381.8</v>
      </c>
      <c r="P255" s="29">
        <f t="shared" si="0"/>
        <v>10</v>
      </c>
      <c r="Q255" s="30">
        <f t="shared" si="1"/>
        <v>82.951507438957293</v>
      </c>
      <c r="R255" s="39">
        <f t="shared" si="2"/>
        <v>790.80434991999914</v>
      </c>
      <c r="S255" s="39">
        <f t="shared" si="3"/>
        <v>4.94262963890435E-12</v>
      </c>
      <c r="T255" s="33"/>
      <c r="U255" s="42"/>
      <c r="V255" s="35"/>
      <c r="W255" s="33"/>
      <c r="Y255" s="33"/>
    </row>
    <row r="256" spans="14:25" ht="15.75" customHeight="1" x14ac:dyDescent="0.25">
      <c r="N256" s="28">
        <v>2540</v>
      </c>
      <c r="O256" s="28">
        <v>383.71</v>
      </c>
      <c r="P256" s="29">
        <f t="shared" si="0"/>
        <v>10</v>
      </c>
      <c r="Q256" s="30">
        <f t="shared" si="1"/>
        <v>83.053875506574428</v>
      </c>
      <c r="R256" s="39">
        <f t="shared" si="2"/>
        <v>790.80434992666585</v>
      </c>
      <c r="S256" s="39">
        <f t="shared" si="3"/>
        <v>4.5307438356623209E-12</v>
      </c>
      <c r="T256" s="33"/>
      <c r="U256" s="42"/>
      <c r="V256" s="35"/>
      <c r="W256" s="33"/>
      <c r="Y256" s="33"/>
    </row>
    <row r="257" spans="14:25" ht="15.75" customHeight="1" x14ac:dyDescent="0.25">
      <c r="N257" s="28">
        <v>2550</v>
      </c>
      <c r="O257" s="28">
        <v>387.04</v>
      </c>
      <c r="P257" s="29">
        <f t="shared" si="0"/>
        <v>10</v>
      </c>
      <c r="Q257" s="30">
        <f t="shared" si="1"/>
        <v>83.251897416619812</v>
      </c>
      <c r="R257" s="39">
        <f t="shared" si="2"/>
        <v>790.80434993277709</v>
      </c>
      <c r="S257" s="39">
        <f t="shared" si="3"/>
        <v>4.1531847405629208E-12</v>
      </c>
      <c r="T257" s="33"/>
      <c r="U257" s="42"/>
      <c r="V257" s="35"/>
      <c r="W257" s="33"/>
      <c r="Y257" s="33"/>
    </row>
    <row r="258" spans="14:25" ht="15.75" customHeight="1" x14ac:dyDescent="0.25">
      <c r="N258" s="28">
        <v>2560</v>
      </c>
      <c r="O258" s="28">
        <v>383.29</v>
      </c>
      <c r="P258" s="29">
        <f t="shared" si="0"/>
        <v>10</v>
      </c>
      <c r="Q258" s="30">
        <f t="shared" si="1"/>
        <v>83.61073819733042</v>
      </c>
      <c r="R258" s="39">
        <f t="shared" si="2"/>
        <v>790.804349938379</v>
      </c>
      <c r="S258" s="39">
        <f t="shared" si="3"/>
        <v>3.8070796515299321E-12</v>
      </c>
      <c r="T258" s="33"/>
      <c r="U258" s="42"/>
      <c r="V258" s="35"/>
      <c r="W258" s="33"/>
      <c r="Y258" s="33"/>
    </row>
    <row r="259" spans="14:25" ht="15.75" customHeight="1" x14ac:dyDescent="0.25">
      <c r="N259" s="28">
        <v>2570</v>
      </c>
      <c r="O259" s="28">
        <v>389.71</v>
      </c>
      <c r="P259" s="29">
        <f t="shared" si="0"/>
        <v>10</v>
      </c>
      <c r="Q259" s="30">
        <f t="shared" si="1"/>
        <v>83.611394354460643</v>
      </c>
      <c r="R259" s="39">
        <f t="shared" si="2"/>
        <v>790.80434994351413</v>
      </c>
      <c r="S259" s="39">
        <f t="shared" si="3"/>
        <v>3.4898230139024378E-12</v>
      </c>
      <c r="T259" s="33"/>
      <c r="U259" s="42"/>
      <c r="V259" s="35"/>
      <c r="W259" s="33"/>
      <c r="Y259" s="33"/>
    </row>
    <row r="260" spans="14:25" ht="15.75" customHeight="1" x14ac:dyDescent="0.25">
      <c r="N260" s="28">
        <v>2580</v>
      </c>
      <c r="O260" s="28">
        <v>389.5</v>
      </c>
      <c r="P260" s="29">
        <f t="shared" si="0"/>
        <v>10</v>
      </c>
      <c r="Q260" s="30">
        <f t="shared" si="1"/>
        <v>84.038090148566198</v>
      </c>
      <c r="R260" s="39">
        <f t="shared" si="2"/>
        <v>790.80434994822133</v>
      </c>
      <c r="S260" s="39">
        <f t="shared" si="3"/>
        <v>3.19900356204883E-12</v>
      </c>
      <c r="T260" s="33"/>
      <c r="U260" s="42"/>
      <c r="V260" s="35"/>
      <c r="W260" s="33"/>
      <c r="Y260" s="33"/>
    </row>
    <row r="261" spans="14:25" ht="15.75" customHeight="1" x14ac:dyDescent="0.25">
      <c r="N261" s="28">
        <v>2590</v>
      </c>
      <c r="O261" s="28">
        <v>393.86</v>
      </c>
      <c r="P261" s="29">
        <f t="shared" si="0"/>
        <v>10</v>
      </c>
      <c r="Q261" s="30">
        <f t="shared" si="1"/>
        <v>84.32097884075867</v>
      </c>
      <c r="R261" s="39">
        <f t="shared" si="2"/>
        <v>790.8043499525362</v>
      </c>
      <c r="S261" s="39">
        <f t="shared" si="3"/>
        <v>2.9324147277076662E-12</v>
      </c>
      <c r="T261" s="33"/>
      <c r="U261" s="42"/>
      <c r="V261" s="35"/>
      <c r="W261" s="33"/>
      <c r="Y261" s="33"/>
    </row>
    <row r="262" spans="14:25" ht="15.75" customHeight="1" x14ac:dyDescent="0.25">
      <c r="N262" s="28">
        <v>2600</v>
      </c>
      <c r="O262" s="28">
        <v>390.07</v>
      </c>
      <c r="P262" s="29">
        <f t="shared" si="0"/>
        <v>10</v>
      </c>
      <c r="Q262" s="30">
        <f t="shared" si="1"/>
        <v>84.807241425414503</v>
      </c>
      <c r="R262" s="39">
        <f t="shared" si="2"/>
        <v>790.80434995649148</v>
      </c>
      <c r="S262" s="39">
        <f t="shared" si="3"/>
        <v>2.6880477010937653E-12</v>
      </c>
      <c r="T262" s="33"/>
      <c r="U262" s="42"/>
      <c r="V262" s="35"/>
      <c r="W262" s="33"/>
      <c r="Y262" s="33"/>
    </row>
    <row r="263" spans="14:25" ht="15.75" customHeight="1" x14ac:dyDescent="0.25">
      <c r="N263" s="28">
        <v>2610</v>
      </c>
      <c r="O263" s="28">
        <v>394.75</v>
      </c>
      <c r="P263" s="29">
        <f t="shared" si="0"/>
        <v>10</v>
      </c>
      <c r="Q263" s="30">
        <f t="shared" si="1"/>
        <v>84.893882914796706</v>
      </c>
      <c r="R263" s="39">
        <f t="shared" si="2"/>
        <v>790.80434996011718</v>
      </c>
      <c r="S263" s="39">
        <f t="shared" si="3"/>
        <v>2.4640463280878322E-12</v>
      </c>
      <c r="T263" s="33"/>
      <c r="U263" s="42"/>
      <c r="V263" s="35"/>
      <c r="W263" s="33"/>
      <c r="Y263" s="33"/>
    </row>
    <row r="264" spans="14:25" ht="15.75" customHeight="1" x14ac:dyDescent="0.25">
      <c r="N264" s="28">
        <v>2620</v>
      </c>
      <c r="O264" s="28">
        <v>391.18</v>
      </c>
      <c r="P264" s="29">
        <f t="shared" si="0"/>
        <v>10</v>
      </c>
      <c r="Q264" s="30">
        <f t="shared" si="1"/>
        <v>85.264871628528567</v>
      </c>
      <c r="R264" s="39">
        <f t="shared" si="2"/>
        <v>790.8043499634407</v>
      </c>
      <c r="S264" s="39">
        <f t="shared" si="3"/>
        <v>2.2587140491303614E-12</v>
      </c>
      <c r="T264" s="33"/>
      <c r="U264" s="42"/>
      <c r="V264" s="35"/>
      <c r="W264" s="33"/>
      <c r="Y264" s="33"/>
    </row>
    <row r="265" spans="14:25" ht="15.75" customHeight="1" x14ac:dyDescent="0.25">
      <c r="N265" s="28">
        <v>2630</v>
      </c>
      <c r="O265" s="28">
        <v>393.08</v>
      </c>
      <c r="P265" s="29">
        <f t="shared" si="0"/>
        <v>10</v>
      </c>
      <c r="Q265" s="30">
        <f t="shared" si="1"/>
        <v>85.285929135789942</v>
      </c>
      <c r="R265" s="39">
        <f t="shared" si="2"/>
        <v>790.80434996648728</v>
      </c>
      <c r="S265" s="39">
        <f t="shared" si="3"/>
        <v>2.070486143646022E-12</v>
      </c>
      <c r="T265" s="33"/>
      <c r="U265" s="42"/>
      <c r="V265" s="35"/>
      <c r="W265" s="33"/>
      <c r="Y265" s="33"/>
    </row>
    <row r="266" spans="14:25" ht="15.75" customHeight="1" x14ac:dyDescent="0.25">
      <c r="N266" s="28">
        <v>2640</v>
      </c>
      <c r="O266" s="28">
        <v>396.99</v>
      </c>
      <c r="P266" s="29">
        <f t="shared" si="0"/>
        <v>10</v>
      </c>
      <c r="Q266" s="30">
        <f t="shared" si="1"/>
        <v>85.426723397682338</v>
      </c>
      <c r="R266" s="39">
        <f t="shared" si="2"/>
        <v>790.80434996928</v>
      </c>
      <c r="S266" s="39">
        <f t="shared" si="3"/>
        <v>1.8979540161723207E-12</v>
      </c>
      <c r="T266" s="33"/>
      <c r="U266" s="42"/>
      <c r="V266" s="35"/>
      <c r="W266" s="33"/>
      <c r="Y266" s="33"/>
    </row>
    <row r="267" spans="14:25" ht="15.75" customHeight="1" x14ac:dyDescent="0.25">
      <c r="N267" s="28">
        <v>2650</v>
      </c>
      <c r="O267" s="28">
        <v>399.88</v>
      </c>
      <c r="P267" s="29">
        <f t="shared" si="0"/>
        <v>10</v>
      </c>
      <c r="Q267" s="30">
        <f t="shared" si="1"/>
        <v>85.784261345740305</v>
      </c>
      <c r="R267" s="39">
        <f t="shared" si="2"/>
        <v>790.80434997184</v>
      </c>
      <c r="S267" s="39">
        <f t="shared" si="3"/>
        <v>1.7397888685266594E-12</v>
      </c>
      <c r="T267" s="33"/>
      <c r="U267" s="42"/>
      <c r="V267" s="35"/>
      <c r="W267" s="33"/>
      <c r="Y267" s="33"/>
    </row>
    <row r="268" spans="14:25" ht="15.75" customHeight="1" x14ac:dyDescent="0.25">
      <c r="N268" s="28">
        <v>2660</v>
      </c>
      <c r="O268" s="28">
        <v>401.36</v>
      </c>
      <c r="P268" s="29">
        <f t="shared" si="0"/>
        <v>10</v>
      </c>
      <c r="Q268" s="30">
        <f t="shared" si="1"/>
        <v>86.224856857406706</v>
      </c>
      <c r="R268" s="39">
        <f t="shared" si="2"/>
        <v>790.80434997418672</v>
      </c>
      <c r="S268" s="39">
        <f t="shared" si="3"/>
        <v>1.5948110887453737E-12</v>
      </c>
      <c r="T268" s="33"/>
      <c r="U268" s="42"/>
      <c r="V268" s="35"/>
      <c r="W268" s="33"/>
      <c r="Y268" s="33"/>
    </row>
    <row r="269" spans="14:25" ht="15.75" customHeight="1" x14ac:dyDescent="0.25">
      <c r="N269" s="28">
        <v>2670</v>
      </c>
      <c r="O269" s="28">
        <v>398.25</v>
      </c>
      <c r="P269" s="29">
        <f t="shared" si="0"/>
        <v>10</v>
      </c>
      <c r="Q269" s="30">
        <f t="shared" si="1"/>
        <v>86.629618083956444</v>
      </c>
      <c r="R269" s="39">
        <f t="shared" si="2"/>
        <v>790.80434997633779</v>
      </c>
      <c r="S269" s="39">
        <f t="shared" si="3"/>
        <v>1.4619035149099346E-12</v>
      </c>
      <c r="T269" s="33"/>
      <c r="U269" s="42"/>
      <c r="V269" s="35"/>
      <c r="W269" s="33"/>
      <c r="Y269" s="33"/>
    </row>
    <row r="270" spans="14:25" ht="15.75" customHeight="1" x14ac:dyDescent="0.25">
      <c r="N270" s="28">
        <v>2680</v>
      </c>
      <c r="O270" s="28">
        <v>394.17</v>
      </c>
      <c r="P270" s="29">
        <f t="shared" si="0"/>
        <v>10</v>
      </c>
      <c r="Q270" s="30">
        <f t="shared" si="1"/>
        <v>86.704709966640479</v>
      </c>
      <c r="R270" s="39">
        <f t="shared" si="2"/>
        <v>790.80434997830969</v>
      </c>
      <c r="S270" s="39">
        <f t="shared" si="3"/>
        <v>1.3400842935329393E-12</v>
      </c>
      <c r="T270" s="33"/>
      <c r="U270" s="42"/>
      <c r="V270" s="35"/>
      <c r="W270" s="33"/>
      <c r="Y270" s="33"/>
    </row>
    <row r="271" spans="14:25" ht="15.75" customHeight="1" x14ac:dyDescent="0.25">
      <c r="N271" s="28">
        <v>2690</v>
      </c>
      <c r="O271" s="28">
        <v>390.49</v>
      </c>
      <c r="P271" s="29">
        <f t="shared" si="0"/>
        <v>10</v>
      </c>
      <c r="Q271" s="30">
        <f t="shared" si="1"/>
        <v>86.4860665902699</v>
      </c>
      <c r="R271" s="39">
        <f t="shared" si="2"/>
        <v>790.80434998011719</v>
      </c>
      <c r="S271" s="39">
        <f t="shared" si="3"/>
        <v>1.2284062655965045E-12</v>
      </c>
      <c r="T271" s="33"/>
      <c r="U271" s="42"/>
      <c r="V271" s="35"/>
      <c r="W271" s="33"/>
      <c r="Y271" s="33"/>
    </row>
    <row r="272" spans="14:25" ht="15.75" customHeight="1" x14ac:dyDescent="0.25">
      <c r="N272" s="28">
        <v>2700</v>
      </c>
      <c r="O272" s="28">
        <v>398.23</v>
      </c>
      <c r="P272" s="29">
        <f t="shared" si="0"/>
        <v>10</v>
      </c>
      <c r="Q272" s="30">
        <f t="shared" si="1"/>
        <v>86.089643131137962</v>
      </c>
      <c r="R272" s="39">
        <f t="shared" si="2"/>
        <v>790.80434998177407</v>
      </c>
      <c r="S272" s="39">
        <f t="shared" si="3"/>
        <v>1.1260367638321611E-12</v>
      </c>
      <c r="T272" s="33"/>
      <c r="U272" s="42"/>
      <c r="V272" s="35"/>
      <c r="W272" s="33"/>
      <c r="Y272" s="33"/>
    </row>
    <row r="273" spans="14:25" ht="15.75" customHeight="1" x14ac:dyDescent="0.25">
      <c r="N273" s="28">
        <v>2710</v>
      </c>
      <c r="O273" s="28">
        <v>393.23</v>
      </c>
      <c r="P273" s="29">
        <f t="shared" si="0"/>
        <v>10</v>
      </c>
      <c r="Q273" s="30">
        <f t="shared" si="1"/>
        <v>86.327748325555888</v>
      </c>
      <c r="R273" s="39">
        <f t="shared" si="2"/>
        <v>790.80434998329292</v>
      </c>
      <c r="S273" s="39">
        <f t="shared" si="3"/>
        <v>1.0322055710165756E-12</v>
      </c>
      <c r="T273" s="33"/>
      <c r="U273" s="42"/>
      <c r="V273" s="35"/>
      <c r="W273" s="33"/>
      <c r="Y273" s="33"/>
    </row>
    <row r="274" spans="14:25" ht="15.75" customHeight="1" x14ac:dyDescent="0.25">
      <c r="N274" s="28">
        <v>2720</v>
      </c>
      <c r="O274" s="28">
        <v>394.21</v>
      </c>
      <c r="P274" s="29">
        <f t="shared" si="0"/>
        <v>10</v>
      </c>
      <c r="Q274" s="30">
        <f t="shared" si="1"/>
        <v>86.161424198279505</v>
      </c>
      <c r="R274" s="39">
        <f t="shared" si="2"/>
        <v>790.80434998468513</v>
      </c>
      <c r="S274" s="39">
        <f t="shared" si="3"/>
        <v>9.4618410328983771E-13</v>
      </c>
      <c r="T274" s="33"/>
      <c r="U274" s="42"/>
      <c r="V274" s="35"/>
      <c r="W274" s="33"/>
      <c r="Y274" s="33"/>
    </row>
    <row r="275" spans="14:25" ht="15.75" customHeight="1" x14ac:dyDescent="0.25">
      <c r="N275" s="28">
        <v>2730</v>
      </c>
      <c r="O275" s="28">
        <v>388.86</v>
      </c>
      <c r="P275" s="29">
        <f t="shared" si="0"/>
        <v>10</v>
      </c>
      <c r="Q275" s="30">
        <f t="shared" si="1"/>
        <v>86.11078532424041</v>
      </c>
      <c r="R275" s="39">
        <f t="shared" si="2"/>
        <v>790.80434998596138</v>
      </c>
      <c r="S275" s="39">
        <f t="shared" si="3"/>
        <v>8.6733745185973987E-13</v>
      </c>
      <c r="T275" s="33"/>
      <c r="U275" s="42"/>
      <c r="V275" s="35"/>
      <c r="W275" s="33"/>
      <c r="Y275" s="33"/>
    </row>
    <row r="276" spans="14:25" ht="15.75" customHeight="1" x14ac:dyDescent="0.25">
      <c r="N276" s="28">
        <v>2740</v>
      </c>
      <c r="O276" s="28">
        <v>390.05</v>
      </c>
      <c r="P276" s="29">
        <f t="shared" si="0"/>
        <v>10</v>
      </c>
      <c r="Q276" s="30">
        <f t="shared" si="1"/>
        <v>85.720358922742747</v>
      </c>
      <c r="R276" s="39">
        <f t="shared" si="2"/>
        <v>790.80434998713122</v>
      </c>
      <c r="S276" s="39">
        <f t="shared" si="3"/>
        <v>7.9506193295664218E-13</v>
      </c>
      <c r="T276" s="33"/>
      <c r="U276" s="42"/>
      <c r="V276" s="35"/>
      <c r="W276" s="33"/>
      <c r="Y276" s="33"/>
    </row>
    <row r="277" spans="14:25" ht="15.75" customHeight="1" x14ac:dyDescent="0.25">
      <c r="N277" s="28">
        <v>2750</v>
      </c>
      <c r="O277" s="28">
        <v>389.81</v>
      </c>
      <c r="P277" s="29">
        <f t="shared" si="0"/>
        <v>10</v>
      </c>
      <c r="Q277" s="30">
        <f t="shared" si="1"/>
        <v>85.527765619941604</v>
      </c>
      <c r="R277" s="39">
        <f t="shared" si="2"/>
        <v>790.80434998820363</v>
      </c>
      <c r="S277" s="39">
        <f t="shared" si="3"/>
        <v>7.2881284340908792E-13</v>
      </c>
      <c r="T277" s="33"/>
      <c r="U277" s="42"/>
      <c r="V277" s="35"/>
      <c r="W277" s="33"/>
      <c r="Y277" s="33"/>
    </row>
    <row r="278" spans="14:25" ht="15.75" customHeight="1" x14ac:dyDescent="0.25">
      <c r="N278" s="28">
        <v>2760</v>
      </c>
      <c r="O278" s="28">
        <v>387.14</v>
      </c>
      <c r="P278" s="29">
        <f t="shared" si="0"/>
        <v>10</v>
      </c>
      <c r="Q278" s="30">
        <f t="shared" si="1"/>
        <v>85.377853830674397</v>
      </c>
      <c r="R278" s="39">
        <f t="shared" si="2"/>
        <v>790.80434998918668</v>
      </c>
      <c r="S278" s="39">
        <f t="shared" si="3"/>
        <v>6.6807670506818795E-13</v>
      </c>
      <c r="T278" s="33"/>
      <c r="U278" s="42"/>
      <c r="V278" s="35"/>
      <c r="W278" s="33"/>
      <c r="Y278" s="33"/>
    </row>
    <row r="279" spans="14:25" ht="15.75" customHeight="1" x14ac:dyDescent="0.25">
      <c r="N279" s="28">
        <v>2770</v>
      </c>
      <c r="O279" s="28">
        <v>393.26</v>
      </c>
      <c r="P279" s="29">
        <f t="shared" si="0"/>
        <v>10</v>
      </c>
      <c r="Q279" s="30">
        <f t="shared" si="1"/>
        <v>85.09629987217329</v>
      </c>
      <c r="R279" s="39">
        <f t="shared" si="2"/>
        <v>790.80434999008776</v>
      </c>
      <c r="S279" s="39">
        <f t="shared" si="3"/>
        <v>6.1239902038323635E-13</v>
      </c>
      <c r="T279" s="33"/>
      <c r="U279" s="42"/>
      <c r="V279" s="35"/>
      <c r="W279" s="33"/>
      <c r="Y279" s="33"/>
    </row>
    <row r="280" spans="14:25" ht="15.75" customHeight="1" x14ac:dyDescent="0.25">
      <c r="N280" s="28">
        <v>2780</v>
      </c>
      <c r="O280" s="28">
        <v>386.63</v>
      </c>
      <c r="P280" s="29">
        <f t="shared" si="0"/>
        <v>10</v>
      </c>
      <c r="Q280" s="30">
        <f t="shared" si="1"/>
        <v>85.306758359977081</v>
      </c>
      <c r="R280" s="39">
        <f t="shared" si="2"/>
        <v>790.80434999091381</v>
      </c>
      <c r="S280" s="39">
        <f t="shared" si="3"/>
        <v>5.6137039461390259E-13</v>
      </c>
      <c r="T280" s="33"/>
      <c r="U280" s="42"/>
      <c r="V280" s="35"/>
      <c r="W280" s="33"/>
      <c r="Y280" s="33"/>
    </row>
    <row r="281" spans="14:25" ht="15.75" customHeight="1" x14ac:dyDescent="0.25">
      <c r="N281" s="28">
        <v>2790</v>
      </c>
      <c r="O281" s="28">
        <v>387.08</v>
      </c>
      <c r="P281" s="29">
        <f t="shared" si="0"/>
        <v>10</v>
      </c>
      <c r="Q281" s="30">
        <f t="shared" si="1"/>
        <v>85.012982145106534</v>
      </c>
      <c r="R281" s="39">
        <f t="shared" si="2"/>
        <v>790.80434999167096</v>
      </c>
      <c r="S281" s="39">
        <f t="shared" si="3"/>
        <v>5.1458837191376006E-13</v>
      </c>
      <c r="T281" s="33"/>
      <c r="U281" s="42"/>
      <c r="V281" s="35"/>
      <c r="W281" s="33"/>
      <c r="Y281" s="33"/>
    </row>
    <row r="282" spans="14:25" ht="15.75" customHeight="1" x14ac:dyDescent="0.25">
      <c r="N282" s="28">
        <v>2800</v>
      </c>
      <c r="O282" s="28">
        <v>385.19</v>
      </c>
      <c r="P282" s="29">
        <f t="shared" si="0"/>
        <v>10</v>
      </c>
      <c r="Q282" s="30">
        <f t="shared" si="1"/>
        <v>84.838493192428899</v>
      </c>
      <c r="R282" s="39">
        <f t="shared" si="2"/>
        <v>790.80434999236502</v>
      </c>
      <c r="S282" s="39">
        <f t="shared" si="3"/>
        <v>4.7170600758761339E-13</v>
      </c>
      <c r="T282" s="33"/>
      <c r="U282" s="42"/>
      <c r="V282" s="35"/>
      <c r="W282" s="33"/>
      <c r="Y282" s="33"/>
    </row>
    <row r="283" spans="14:25" ht="15.75" customHeight="1" x14ac:dyDescent="0.25">
      <c r="N283" s="28">
        <v>2810</v>
      </c>
      <c r="O283" s="28">
        <v>387.22</v>
      </c>
      <c r="P283" s="29">
        <f t="shared" si="0"/>
        <v>10</v>
      </c>
      <c r="Q283" s="30">
        <f t="shared" si="1"/>
        <v>84.591628208146574</v>
      </c>
      <c r="R283" s="39">
        <f t="shared" si="2"/>
        <v>790.80434999300132</v>
      </c>
      <c r="S283" s="39">
        <f t="shared" si="3"/>
        <v>4.3240411251588284E-13</v>
      </c>
      <c r="T283" s="33"/>
      <c r="U283" s="42"/>
      <c r="V283" s="35"/>
      <c r="W283" s="33"/>
      <c r="Y283" s="33"/>
    </row>
    <row r="284" spans="14:25" ht="15.75" customHeight="1" x14ac:dyDescent="0.25">
      <c r="N284" s="28">
        <v>2820</v>
      </c>
      <c r="O284" s="28">
        <v>385.87</v>
      </c>
      <c r="P284" s="29">
        <f t="shared" si="0"/>
        <v>10</v>
      </c>
      <c r="Q284" s="30">
        <f t="shared" si="1"/>
        <v>84.554673095885107</v>
      </c>
      <c r="R284" s="39">
        <f t="shared" si="2"/>
        <v>790.80434999358454</v>
      </c>
      <c r="S284" s="39">
        <f t="shared" si="3"/>
        <v>3.963634975789887E-13</v>
      </c>
      <c r="T284" s="33"/>
      <c r="U284" s="42"/>
      <c r="V284" s="35"/>
      <c r="W284" s="33"/>
      <c r="Y284" s="33"/>
    </row>
    <row r="285" spans="14:25" ht="15.75" customHeight="1" x14ac:dyDescent="0.25">
      <c r="N285" s="28">
        <v>2830</v>
      </c>
      <c r="O285" s="28">
        <v>386.18</v>
      </c>
      <c r="P285" s="29">
        <f t="shared" si="0"/>
        <v>10</v>
      </c>
      <c r="Q285" s="30">
        <f t="shared" si="1"/>
        <v>84.439335489841568</v>
      </c>
      <c r="R285" s="39">
        <f t="shared" si="2"/>
        <v>790.80434999411921</v>
      </c>
      <c r="S285" s="39">
        <f t="shared" si="3"/>
        <v>3.6333436259639029E-13</v>
      </c>
      <c r="T285" s="33"/>
      <c r="U285" s="42"/>
      <c r="V285" s="35"/>
      <c r="W285" s="33"/>
      <c r="Y285" s="33"/>
    </row>
    <row r="286" spans="14:25" ht="15.75" customHeight="1" x14ac:dyDescent="0.25">
      <c r="N286" s="28">
        <v>2840</v>
      </c>
      <c r="O286" s="28">
        <v>378.95</v>
      </c>
      <c r="P286" s="29">
        <f t="shared" si="0"/>
        <v>10</v>
      </c>
      <c r="Q286" s="30">
        <f t="shared" si="1"/>
        <v>84.379682488183533</v>
      </c>
      <c r="R286" s="39">
        <f t="shared" si="2"/>
        <v>790.80434999460931</v>
      </c>
      <c r="S286" s="39">
        <f t="shared" si="3"/>
        <v>3.3305302959973915E-13</v>
      </c>
      <c r="T286" s="33"/>
      <c r="U286" s="42"/>
      <c r="V286" s="35"/>
      <c r="W286" s="33"/>
      <c r="Y286" s="33"/>
    </row>
    <row r="287" spans="14:25" ht="15.75" customHeight="1" x14ac:dyDescent="0.25">
      <c r="N287" s="28">
        <v>2850</v>
      </c>
      <c r="O287" s="28">
        <v>381.04</v>
      </c>
      <c r="P287" s="29">
        <f t="shared" si="0"/>
        <v>10</v>
      </c>
      <c r="Q287" s="30">
        <f t="shared" si="1"/>
        <v>83.858167655081488</v>
      </c>
      <c r="R287" s="39">
        <f t="shared" si="2"/>
        <v>790.80434999505849</v>
      </c>
      <c r="S287" s="39">
        <f t="shared" si="3"/>
        <v>3.0529745398411023E-13</v>
      </c>
      <c r="T287" s="33"/>
      <c r="U287" s="42"/>
      <c r="V287" s="35"/>
      <c r="W287" s="33"/>
      <c r="Y287" s="33"/>
    </row>
    <row r="288" spans="14:25" ht="15.75" customHeight="1" x14ac:dyDescent="0.25">
      <c r="N288" s="28">
        <v>2860</v>
      </c>
      <c r="O288" s="28">
        <v>381.62</v>
      </c>
      <c r="P288" s="29">
        <f t="shared" si="0"/>
        <v>10</v>
      </c>
      <c r="Q288" s="30">
        <f t="shared" si="1"/>
        <v>83.634135810457778</v>
      </c>
      <c r="R288" s="39">
        <f t="shared" si="2"/>
        <v>790.80434999547026</v>
      </c>
      <c r="S288" s="39">
        <f t="shared" si="3"/>
        <v>2.7985599948543438E-13</v>
      </c>
      <c r="T288" s="33"/>
      <c r="U288" s="42"/>
      <c r="V288" s="35"/>
      <c r="W288" s="33"/>
      <c r="Y288" s="33"/>
    </row>
    <row r="289" spans="14:25" ht="15.75" customHeight="1" x14ac:dyDescent="0.25">
      <c r="N289" s="28">
        <v>2870</v>
      </c>
      <c r="O289" s="28">
        <v>382.52</v>
      </c>
      <c r="P289" s="29">
        <f t="shared" si="0"/>
        <v>10</v>
      </c>
      <c r="Q289" s="30">
        <f t="shared" si="1"/>
        <v>83.516795571573525</v>
      </c>
      <c r="R289" s="39">
        <f t="shared" si="2"/>
        <v>790.8043499958477</v>
      </c>
      <c r="S289" s="39">
        <f t="shared" si="3"/>
        <v>2.5653784652135414E-13</v>
      </c>
      <c r="T289" s="33"/>
      <c r="U289" s="42"/>
      <c r="V289" s="35"/>
      <c r="W289" s="33"/>
      <c r="Y289" s="33"/>
    </row>
    <row r="290" spans="14:25" ht="15.75" customHeight="1" x14ac:dyDescent="0.25">
      <c r="N290" s="28">
        <v>2880</v>
      </c>
      <c r="O290" s="28">
        <v>380.8</v>
      </c>
      <c r="P290" s="29">
        <f t="shared" si="0"/>
        <v>10</v>
      </c>
      <c r="Q290" s="30">
        <f t="shared" si="1"/>
        <v>83.494920965535371</v>
      </c>
      <c r="R290" s="39">
        <f t="shared" si="2"/>
        <v>790.80434999619376</v>
      </c>
      <c r="S290" s="39">
        <f t="shared" si="3"/>
        <v>2.3516258385036792E-13</v>
      </c>
      <c r="T290" s="33"/>
      <c r="U290" s="42"/>
      <c r="V290" s="35"/>
      <c r="W290" s="33"/>
      <c r="Y290" s="33"/>
    </row>
    <row r="291" spans="14:25" ht="15.75" customHeight="1" x14ac:dyDescent="0.25">
      <c r="N291" s="28">
        <v>2890</v>
      </c>
      <c r="O291" s="28">
        <v>385.03</v>
      </c>
      <c r="P291" s="29">
        <f t="shared" si="0"/>
        <v>10</v>
      </c>
      <c r="Q291" s="30">
        <f t="shared" si="1"/>
        <v>83.36550892419956</v>
      </c>
      <c r="R291" s="39">
        <f t="shared" si="2"/>
        <v>790.80434999651095</v>
      </c>
      <c r="S291" s="39">
        <f t="shared" si="3"/>
        <v>2.1556714746573391E-13</v>
      </c>
      <c r="T291" s="33"/>
      <c r="U291" s="42"/>
      <c r="V291" s="35"/>
      <c r="W291" s="33"/>
      <c r="Y291" s="33"/>
    </row>
    <row r="292" spans="14:25" ht="15.75" customHeight="1" x14ac:dyDescent="0.25">
      <c r="N292" s="28">
        <v>2900</v>
      </c>
      <c r="O292" s="28">
        <v>383.73</v>
      </c>
      <c r="P292" s="29">
        <f t="shared" si="0"/>
        <v>10</v>
      </c>
      <c r="Q292" s="30">
        <f t="shared" si="1"/>
        <v>83.556323323439941</v>
      </c>
      <c r="R292" s="39">
        <f t="shared" si="2"/>
        <v>790.80434999680176</v>
      </c>
      <c r="S292" s="39">
        <f t="shared" si="3"/>
        <v>1.976023511485181E-13</v>
      </c>
      <c r="T292" s="33"/>
      <c r="U292" s="42"/>
      <c r="V292" s="35"/>
      <c r="W292" s="33"/>
      <c r="Y292" s="33"/>
    </row>
    <row r="293" spans="14:25" ht="15.75" customHeight="1" x14ac:dyDescent="0.25">
      <c r="N293" s="28">
        <v>2910</v>
      </c>
      <c r="O293" s="28">
        <v>383.28</v>
      </c>
      <c r="P293" s="29">
        <f t="shared" si="0"/>
        <v>10</v>
      </c>
      <c r="Q293" s="30">
        <f t="shared" si="1"/>
        <v>83.602753290514968</v>
      </c>
      <c r="R293" s="39">
        <f t="shared" si="2"/>
        <v>790.80434999706824</v>
      </c>
      <c r="S293" s="39">
        <f t="shared" si="3"/>
        <v>1.8113288646759429E-13</v>
      </c>
      <c r="T293" s="33"/>
      <c r="U293" s="42"/>
      <c r="V293" s="35"/>
      <c r="W293" s="33"/>
      <c r="Y293" s="33"/>
    </row>
    <row r="294" spans="14:25" ht="15.75" customHeight="1" x14ac:dyDescent="0.25">
      <c r="N294" s="28">
        <v>2920</v>
      </c>
      <c r="O294" s="28">
        <v>379.79</v>
      </c>
      <c r="P294" s="29">
        <f t="shared" si="0"/>
        <v>10</v>
      </c>
      <c r="Q294" s="30">
        <f t="shared" si="1"/>
        <v>83.605175726626555</v>
      </c>
      <c r="R294" s="39">
        <f t="shared" si="2"/>
        <v>790.80434999731256</v>
      </c>
      <c r="S294" s="39">
        <f t="shared" si="3"/>
        <v>1.6603732277964411E-13</v>
      </c>
      <c r="T294" s="33"/>
      <c r="U294" s="42"/>
      <c r="V294" s="35"/>
      <c r="W294" s="33"/>
      <c r="Y294" s="33"/>
    </row>
    <row r="295" spans="14:25" ht="15.75" customHeight="1" x14ac:dyDescent="0.25">
      <c r="N295" s="28">
        <v>2930</v>
      </c>
      <c r="O295" s="28">
        <v>397.89</v>
      </c>
      <c r="P295" s="29">
        <f t="shared" si="0"/>
        <v>10</v>
      </c>
      <c r="Q295" s="30">
        <f t="shared" si="1"/>
        <v>83.375151348537059</v>
      </c>
      <c r="R295" s="39">
        <f t="shared" si="2"/>
        <v>790.80434999753652</v>
      </c>
      <c r="S295" s="39">
        <f t="shared" si="3"/>
        <v>1.5220810722915701E-13</v>
      </c>
      <c r="T295" s="33"/>
      <c r="U295" s="42"/>
      <c r="V295" s="35"/>
      <c r="W295" s="33"/>
      <c r="Y295" s="33"/>
    </row>
    <row r="296" spans="14:25" ht="15.75" customHeight="1" x14ac:dyDescent="0.25">
      <c r="N296" s="28">
        <v>2940</v>
      </c>
      <c r="O296" s="28">
        <v>402.48</v>
      </c>
      <c r="P296" s="29">
        <f t="shared" si="0"/>
        <v>10</v>
      </c>
      <c r="Q296" s="30">
        <f t="shared" si="1"/>
        <v>84.416837604475333</v>
      </c>
      <c r="R296" s="39">
        <f t="shared" si="2"/>
        <v>790.80434999774184</v>
      </c>
      <c r="S296" s="39">
        <f t="shared" si="3"/>
        <v>1.3951687027891069E-13</v>
      </c>
      <c r="T296" s="33"/>
      <c r="U296" s="42"/>
      <c r="V296" s="35"/>
      <c r="W296" s="33"/>
      <c r="Y296" s="33"/>
    </row>
    <row r="297" spans="14:25" ht="15.75" customHeight="1" x14ac:dyDescent="0.25">
      <c r="N297" s="28">
        <v>2950</v>
      </c>
      <c r="O297" s="28">
        <v>381.12</v>
      </c>
      <c r="P297" s="29">
        <f t="shared" si="0"/>
        <v>10</v>
      </c>
      <c r="Q297" s="30">
        <f t="shared" si="1"/>
        <v>85.446228275601499</v>
      </c>
      <c r="R297" s="39">
        <f t="shared" si="2"/>
        <v>790.80434999792999</v>
      </c>
      <c r="S297" s="39">
        <f t="shared" si="3"/>
        <v>1.2789075354291413E-13</v>
      </c>
      <c r="T297" s="33"/>
      <c r="U297" s="42"/>
      <c r="V297" s="35"/>
      <c r="W297" s="33"/>
      <c r="Y297" s="33"/>
    </row>
    <row r="298" spans="14:25" ht="15.75" customHeight="1" x14ac:dyDescent="0.25">
      <c r="N298" s="28">
        <v>2960</v>
      </c>
      <c r="O298" s="28">
        <v>388.27</v>
      </c>
      <c r="P298" s="29">
        <f t="shared" si="0"/>
        <v>10</v>
      </c>
      <c r="Q298" s="30">
        <f t="shared" si="1"/>
        <v>84.744182212206525</v>
      </c>
      <c r="R298" s="39">
        <f t="shared" si="2"/>
        <v>790.80434999810245</v>
      </c>
      <c r="S298" s="39">
        <f t="shared" si="3"/>
        <v>1.1723608195346458E-13</v>
      </c>
      <c r="T298" s="33"/>
      <c r="U298" s="42"/>
      <c r="V298" s="35"/>
      <c r="W298" s="33"/>
      <c r="Y298" s="33"/>
    </row>
    <row r="299" spans="14:25" ht="15.75" customHeight="1" x14ac:dyDescent="0.25">
      <c r="N299" s="28">
        <v>2970</v>
      </c>
      <c r="O299" s="28">
        <v>387.08</v>
      </c>
      <c r="P299" s="29">
        <f t="shared" si="0"/>
        <v>10</v>
      </c>
      <c r="Q299" s="30">
        <f t="shared" si="1"/>
        <v>84.730509391329704</v>
      </c>
      <c r="R299" s="39">
        <f t="shared" si="2"/>
        <v>790.80434999826059</v>
      </c>
      <c r="S299" s="39">
        <f t="shared" si="3"/>
        <v>1.074661193367632E-13</v>
      </c>
      <c r="T299" s="33"/>
      <c r="U299" s="42"/>
      <c r="V299" s="35"/>
      <c r="W299" s="33"/>
      <c r="Y299" s="33"/>
    </row>
    <row r="300" spans="14:25" ht="15.75" customHeight="1" x14ac:dyDescent="0.25">
      <c r="N300" s="28">
        <v>2980</v>
      </c>
      <c r="O300" s="28">
        <v>382.31</v>
      </c>
      <c r="P300" s="29">
        <f t="shared" si="0"/>
        <v>10</v>
      </c>
      <c r="Q300" s="30">
        <f t="shared" si="1"/>
        <v>84.641990907876846</v>
      </c>
      <c r="R300" s="39">
        <f t="shared" si="2"/>
        <v>790.80434999840554</v>
      </c>
      <c r="S300" s="39">
        <f t="shared" si="3"/>
        <v>9.8514946200722875E-14</v>
      </c>
      <c r="T300" s="33"/>
      <c r="U300" s="42"/>
      <c r="V300" s="35"/>
      <c r="W300" s="33"/>
      <c r="Y300" s="33"/>
    </row>
    <row r="301" spans="14:25" ht="15.75" customHeight="1" x14ac:dyDescent="0.25">
      <c r="N301" s="28">
        <v>2990</v>
      </c>
      <c r="O301" s="28">
        <v>389.38</v>
      </c>
      <c r="P301" s="29">
        <f t="shared" si="0"/>
        <v>10</v>
      </c>
      <c r="Q301" s="30">
        <f t="shared" si="1"/>
        <v>84.263721144641977</v>
      </c>
      <c r="R301" s="39">
        <f t="shared" si="2"/>
        <v>790.80434999853844</v>
      </c>
      <c r="S301" s="39">
        <f t="shared" si="3"/>
        <v>9.030276526544867E-14</v>
      </c>
      <c r="T301" s="33"/>
      <c r="U301" s="42"/>
      <c r="V301" s="35"/>
      <c r="W301" s="33"/>
      <c r="Y301" s="33"/>
    </row>
    <row r="302" spans="14:25" ht="15.75" customHeight="1" x14ac:dyDescent="0.25">
      <c r="N302" s="28">
        <v>3000</v>
      </c>
      <c r="O302" s="28">
        <v>388.32</v>
      </c>
      <c r="P302" s="29">
        <f t="shared" si="0"/>
        <v>10</v>
      </c>
      <c r="Q302" s="30">
        <f t="shared" si="1"/>
        <v>84.469972043316758</v>
      </c>
      <c r="R302" s="39">
        <f t="shared" si="2"/>
        <v>790.8043499986602</v>
      </c>
      <c r="S302" s="39">
        <f t="shared" si="3"/>
        <v>8.2781004273613235E-14</v>
      </c>
      <c r="T302" s="33"/>
      <c r="U302" s="42"/>
      <c r="V302" s="35"/>
      <c r="W302" s="33"/>
      <c r="Y302" s="33"/>
    </row>
    <row r="303" spans="14:25" ht="15.75" customHeight="1" x14ac:dyDescent="0.25">
      <c r="N303" s="28">
        <v>3010</v>
      </c>
      <c r="O303" s="28">
        <v>381.41</v>
      </c>
      <c r="P303" s="29">
        <f t="shared" si="0"/>
        <v>10</v>
      </c>
      <c r="Q303" s="30">
        <f t="shared" si="1"/>
        <v>84.543074598284534</v>
      </c>
      <c r="R303" s="39">
        <f t="shared" si="2"/>
        <v>790.80434999877184</v>
      </c>
      <c r="S303" s="39">
        <f t="shared" si="3"/>
        <v>7.588374373312945E-14</v>
      </c>
      <c r="T303" s="33"/>
      <c r="U303" s="42"/>
      <c r="V303" s="35"/>
      <c r="W303" s="33"/>
      <c r="Y303" s="33"/>
    </row>
    <row r="304" spans="14:25" ht="15.75" customHeight="1" x14ac:dyDescent="0.25">
      <c r="N304" s="28">
        <v>3020</v>
      </c>
      <c r="O304" s="28">
        <v>379.58</v>
      </c>
      <c r="P304" s="29">
        <f t="shared" si="0"/>
        <v>10</v>
      </c>
      <c r="Q304" s="30">
        <f t="shared" si="1"/>
        <v>84.135156795924999</v>
      </c>
      <c r="R304" s="39">
        <f t="shared" si="2"/>
        <v>790.80434999887416</v>
      </c>
      <c r="S304" s="39">
        <f t="shared" si="3"/>
        <v>6.9558941939718011E-14</v>
      </c>
      <c r="T304" s="33"/>
      <c r="U304" s="42"/>
      <c r="V304" s="35"/>
      <c r="W304" s="33"/>
      <c r="Y304" s="33"/>
    </row>
    <row r="305" spans="14:25" ht="15.75" customHeight="1" x14ac:dyDescent="0.25">
      <c r="N305" s="28">
        <v>3030</v>
      </c>
      <c r="O305" s="28">
        <v>377.77</v>
      </c>
      <c r="P305" s="29">
        <f t="shared" si="0"/>
        <v>10</v>
      </c>
      <c r="Q305" s="30">
        <f t="shared" si="1"/>
        <v>83.729890483877142</v>
      </c>
      <c r="R305" s="39">
        <f t="shared" si="2"/>
        <v>790.80434999896795</v>
      </c>
      <c r="S305" s="39">
        <f t="shared" si="3"/>
        <v>6.3768434976907429E-14</v>
      </c>
      <c r="T305" s="33"/>
      <c r="U305" s="42"/>
      <c r="V305" s="35"/>
      <c r="W305" s="33"/>
      <c r="Y305" s="33"/>
    </row>
    <row r="306" spans="14:25" ht="15.75" customHeight="1" x14ac:dyDescent="0.25">
      <c r="N306" s="28">
        <v>3040</v>
      </c>
      <c r="O306" s="28">
        <v>373.97</v>
      </c>
      <c r="P306" s="29">
        <f t="shared" si="0"/>
        <v>10</v>
      </c>
      <c r="Q306" s="30">
        <f t="shared" si="1"/>
        <v>83.327796530534343</v>
      </c>
      <c r="R306" s="39">
        <f t="shared" si="2"/>
        <v>790.80434999905401</v>
      </c>
      <c r="S306" s="39">
        <f t="shared" si="3"/>
        <v>5.8456711693466445E-14</v>
      </c>
      <c r="T306" s="33"/>
      <c r="U306" s="42"/>
      <c r="V306" s="35"/>
      <c r="W306" s="33"/>
      <c r="Y306" s="33"/>
    </row>
    <row r="307" spans="14:25" ht="15.75" customHeight="1" x14ac:dyDescent="0.25">
      <c r="N307" s="28">
        <v>3050</v>
      </c>
      <c r="O307" s="28">
        <v>371.26</v>
      </c>
      <c r="P307" s="29">
        <f t="shared" si="0"/>
        <v>10</v>
      </c>
      <c r="Q307" s="30">
        <f t="shared" si="1"/>
        <v>82.795788513460494</v>
      </c>
      <c r="R307" s="39">
        <f t="shared" si="2"/>
        <v>790.80434999913291</v>
      </c>
      <c r="S307" s="39">
        <f t="shared" si="3"/>
        <v>5.3582138725971618E-14</v>
      </c>
      <c r="T307" s="33"/>
      <c r="U307" s="42"/>
      <c r="V307" s="35"/>
      <c r="W307" s="33"/>
      <c r="Y307" s="33"/>
    </row>
    <row r="308" spans="14:25" ht="15.75" customHeight="1" x14ac:dyDescent="0.25">
      <c r="N308" s="28">
        <v>3060</v>
      </c>
      <c r="O308" s="28">
        <v>368.4</v>
      </c>
      <c r="P308" s="29">
        <f t="shared" si="0"/>
        <v>10</v>
      </c>
      <c r="Q308" s="30">
        <f t="shared" si="1"/>
        <v>82.245773463897905</v>
      </c>
      <c r="R308" s="39">
        <f t="shared" si="2"/>
        <v>790.80434999920521</v>
      </c>
      <c r="S308" s="39">
        <f t="shared" si="3"/>
        <v>4.9110021604903409E-14</v>
      </c>
      <c r="T308" s="33"/>
      <c r="U308" s="42"/>
      <c r="V308" s="35"/>
      <c r="W308" s="33"/>
      <c r="Y308" s="33"/>
    </row>
    <row r="309" spans="14:25" ht="15.75" customHeight="1" x14ac:dyDescent="0.25">
      <c r="N309" s="28">
        <v>3070</v>
      </c>
      <c r="O309" s="28">
        <v>375.03</v>
      </c>
      <c r="P309" s="29">
        <f t="shared" si="0"/>
        <v>10</v>
      </c>
      <c r="Q309" s="30">
        <f t="shared" si="1"/>
        <v>81.673272951915806</v>
      </c>
      <c r="R309" s="39">
        <f t="shared" si="2"/>
        <v>790.80434999927149</v>
      </c>
      <c r="S309" s="39">
        <f t="shared" si="3"/>
        <v>4.5016074201598144E-14</v>
      </c>
      <c r="T309" s="33"/>
      <c r="U309" s="42"/>
      <c r="V309" s="35"/>
      <c r="W309" s="33"/>
      <c r="Y309" s="33"/>
    </row>
    <row r="310" spans="14:25" ht="15.75" customHeight="1" x14ac:dyDescent="0.25">
      <c r="N310" s="28">
        <v>3080</v>
      </c>
      <c r="O310" s="28">
        <v>374.37</v>
      </c>
      <c r="P310" s="29">
        <f t="shared" si="0"/>
        <v>10</v>
      </c>
      <c r="Q310" s="30">
        <f t="shared" si="1"/>
        <v>81.715194487339659</v>
      </c>
      <c r="R310" s="39">
        <f t="shared" si="2"/>
        <v>790.8043499993322</v>
      </c>
      <c r="S310" s="39">
        <f t="shared" si="3"/>
        <v>4.125866315263238E-14</v>
      </c>
      <c r="T310" s="33"/>
      <c r="U310" s="42"/>
      <c r="V310" s="35"/>
      <c r="W310" s="33"/>
      <c r="Y310" s="33"/>
    </row>
    <row r="311" spans="14:25" ht="15.75" customHeight="1" x14ac:dyDescent="0.25">
      <c r="N311" s="28">
        <v>3090</v>
      </c>
      <c r="O311" s="28">
        <v>375.06</v>
      </c>
      <c r="P311" s="29">
        <f t="shared" si="0"/>
        <v>10</v>
      </c>
      <c r="Q311" s="30">
        <f t="shared" si="1"/>
        <v>81.70053822290663</v>
      </c>
      <c r="R311" s="39">
        <f t="shared" si="2"/>
        <v>790.80434999938791</v>
      </c>
      <c r="S311" s="39">
        <f t="shared" si="3"/>
        <v>3.7820441223246348E-14</v>
      </c>
      <c r="T311" s="33"/>
      <c r="U311" s="42"/>
      <c r="V311" s="35"/>
      <c r="W311" s="33"/>
      <c r="Y311" s="33"/>
    </row>
    <row r="312" spans="14:25" ht="15.75" customHeight="1" x14ac:dyDescent="0.25">
      <c r="N312" s="28">
        <v>3100</v>
      </c>
      <c r="O312" s="28">
        <v>377.38</v>
      </c>
      <c r="P312" s="29">
        <f t="shared" si="0"/>
        <v>10</v>
      </c>
      <c r="Q312" s="30">
        <f t="shared" si="1"/>
        <v>81.736153356657056</v>
      </c>
      <c r="R312" s="39">
        <f t="shared" si="2"/>
        <v>790.80434999943895</v>
      </c>
      <c r="S312" s="39">
        <f t="shared" si="3"/>
        <v>3.4666713943920513E-14</v>
      </c>
      <c r="T312" s="33"/>
      <c r="U312" s="42"/>
      <c r="V312" s="35"/>
      <c r="W312" s="33"/>
      <c r="Y312" s="33"/>
    </row>
    <row r="313" spans="14:25" ht="15.75" customHeight="1" x14ac:dyDescent="0.25">
      <c r="N313" s="28">
        <v>3110</v>
      </c>
      <c r="O313" s="28">
        <v>371.21</v>
      </c>
      <c r="P313" s="29">
        <f t="shared" si="0"/>
        <v>10</v>
      </c>
      <c r="Q313" s="30">
        <f t="shared" si="1"/>
        <v>81.914959453773591</v>
      </c>
      <c r="R313" s="39">
        <f t="shared" si="2"/>
        <v>790.80434999948568</v>
      </c>
      <c r="S313" s="39">
        <f t="shared" si="3"/>
        <v>3.1780134079895106E-14</v>
      </c>
      <c r="T313" s="33"/>
      <c r="U313" s="42"/>
      <c r="V313" s="35"/>
      <c r="W313" s="33"/>
      <c r="Y313" s="33"/>
    </row>
    <row r="314" spans="14:25" ht="15.75" customHeight="1" x14ac:dyDescent="0.25">
      <c r="N314" s="28">
        <v>3120</v>
      </c>
      <c r="O314" s="28">
        <v>372.77</v>
      </c>
      <c r="P314" s="29">
        <f t="shared" si="0"/>
        <v>10</v>
      </c>
      <c r="Q314" s="30">
        <f t="shared" si="1"/>
        <v>81.629704753940175</v>
      </c>
      <c r="R314" s="39">
        <f t="shared" si="2"/>
        <v>790.80434999952854</v>
      </c>
      <c r="S314" s="39">
        <f t="shared" si="3"/>
        <v>2.9132946055554498E-14</v>
      </c>
      <c r="T314" s="33"/>
      <c r="U314" s="42"/>
      <c r="V314" s="35"/>
      <c r="W314" s="33"/>
      <c r="Y314" s="33"/>
    </row>
    <row r="315" spans="14:25" ht="15.75" customHeight="1" x14ac:dyDescent="0.25">
      <c r="N315" s="28">
        <v>3130</v>
      </c>
      <c r="O315" s="28">
        <v>370.27</v>
      </c>
      <c r="P315" s="29">
        <f t="shared" si="0"/>
        <v>10</v>
      </c>
      <c r="Q315" s="30">
        <f t="shared" si="1"/>
        <v>81.534839383118623</v>
      </c>
      <c r="R315" s="39">
        <f t="shared" si="2"/>
        <v>790.80434999956788</v>
      </c>
      <c r="S315" s="39">
        <f t="shared" si="3"/>
        <v>2.6704333189186968E-14</v>
      </c>
      <c r="T315" s="33"/>
      <c r="U315" s="42"/>
      <c r="V315" s="35"/>
      <c r="W315" s="33"/>
      <c r="Y315" s="33"/>
    </row>
    <row r="316" spans="14:25" ht="15.75" customHeight="1" x14ac:dyDescent="0.25">
      <c r="N316" s="28">
        <v>3140</v>
      </c>
      <c r="O316" s="28">
        <v>368.94</v>
      </c>
      <c r="P316" s="29">
        <f t="shared" si="0"/>
        <v>10</v>
      </c>
      <c r="Q316" s="30">
        <f t="shared" si="1"/>
        <v>81.302865199151327</v>
      </c>
      <c r="R316" s="39">
        <f t="shared" si="2"/>
        <v>790.80434999960391</v>
      </c>
      <c r="S316" s="39">
        <f t="shared" si="3"/>
        <v>2.4476948246032748E-14</v>
      </c>
      <c r="T316" s="33"/>
      <c r="U316" s="42"/>
      <c r="V316" s="35"/>
      <c r="W316" s="33"/>
      <c r="Y316" s="33"/>
    </row>
    <row r="317" spans="14:25" ht="15.75" customHeight="1" x14ac:dyDescent="0.25">
      <c r="N317" s="28">
        <v>3150</v>
      </c>
      <c r="O317" s="28">
        <v>367.33</v>
      </c>
      <c r="P317" s="29">
        <f t="shared" si="0"/>
        <v>10</v>
      </c>
      <c r="Q317" s="30">
        <f t="shared" si="1"/>
        <v>81.053190345998544</v>
      </c>
      <c r="R317" s="39">
        <f t="shared" si="2"/>
        <v>790.80434999963688</v>
      </c>
      <c r="S317" s="39">
        <f t="shared" si="3"/>
        <v>2.2433443991332069E-14</v>
      </c>
      <c r="T317" s="33"/>
      <c r="U317" s="42"/>
      <c r="V317" s="35"/>
      <c r="W317" s="33"/>
      <c r="Y317" s="33"/>
    </row>
    <row r="318" spans="14:25" ht="15.75" customHeight="1" x14ac:dyDescent="0.25">
      <c r="N318" s="28">
        <v>3160</v>
      </c>
      <c r="O318" s="28">
        <v>366.16</v>
      </c>
      <c r="P318" s="29">
        <f t="shared" si="0"/>
        <v>10</v>
      </c>
      <c r="Q318" s="30">
        <f t="shared" si="1"/>
        <v>80.772612137546005</v>
      </c>
      <c r="R318" s="39">
        <f t="shared" si="2"/>
        <v>790.80434999966712</v>
      </c>
      <c r="S318" s="39">
        <f t="shared" si="3"/>
        <v>2.0570350978132979E-14</v>
      </c>
      <c r="T318" s="33"/>
      <c r="U318" s="42"/>
      <c r="V318" s="35"/>
      <c r="W318" s="33"/>
      <c r="Y318" s="33"/>
    </row>
    <row r="319" spans="14:25" ht="15.75" customHeight="1" x14ac:dyDescent="0.25">
      <c r="N319" s="28">
        <v>3170</v>
      </c>
      <c r="O319" s="28">
        <v>366.87</v>
      </c>
      <c r="P319" s="29">
        <f t="shared" si="0"/>
        <v>10</v>
      </c>
      <c r="Q319" s="30">
        <f t="shared" si="1"/>
        <v>80.499748662493175</v>
      </c>
      <c r="R319" s="39">
        <f t="shared" si="2"/>
        <v>790.80434999969486</v>
      </c>
      <c r="S319" s="39">
        <f t="shared" si="3"/>
        <v>1.885297473691594E-14</v>
      </c>
      <c r="T319" s="33"/>
      <c r="U319" s="42"/>
      <c r="V319" s="35"/>
      <c r="W319" s="33"/>
      <c r="Y319" s="33"/>
    </row>
    <row r="320" spans="14:25" ht="15.75" customHeight="1" x14ac:dyDescent="0.25">
      <c r="N320" s="28">
        <v>3180</v>
      </c>
      <c r="O320" s="28">
        <v>358.19</v>
      </c>
      <c r="P320" s="29">
        <f t="shared" si="0"/>
        <v>10</v>
      </c>
      <c r="Q320" s="30">
        <f t="shared" si="1"/>
        <v>80.357069694934552</v>
      </c>
      <c r="R320" s="39">
        <f t="shared" si="2"/>
        <v>790.80434999972033</v>
      </c>
      <c r="S320" s="39">
        <f t="shared" si="3"/>
        <v>1.7284784714632906E-14</v>
      </c>
      <c r="T320" s="33"/>
      <c r="U320" s="42"/>
      <c r="V320" s="35"/>
      <c r="W320" s="33"/>
      <c r="Y320" s="33"/>
    </row>
    <row r="321" spans="14:25" ht="15.75" customHeight="1" x14ac:dyDescent="0.25">
      <c r="N321" s="28">
        <v>3190</v>
      </c>
      <c r="O321" s="28">
        <v>359.59</v>
      </c>
      <c r="P321" s="29">
        <f t="shared" si="0"/>
        <v>10</v>
      </c>
      <c r="Q321" s="30">
        <f t="shared" si="1"/>
        <v>79.68152880593459</v>
      </c>
      <c r="R321" s="39">
        <f t="shared" si="2"/>
        <v>790.80434999974364</v>
      </c>
      <c r="S321" s="39">
        <f t="shared" si="3"/>
        <v>1.5841494782620202E-14</v>
      </c>
      <c r="T321" s="33"/>
      <c r="U321" s="42"/>
      <c r="V321" s="35"/>
      <c r="W321" s="33"/>
      <c r="Y321" s="33"/>
    </row>
    <row r="322" spans="14:25" ht="15.75" customHeight="1" x14ac:dyDescent="0.25">
      <c r="N322" s="28">
        <v>3200</v>
      </c>
      <c r="O322" s="28">
        <v>359.49</v>
      </c>
      <c r="P322" s="29">
        <f t="shared" si="0"/>
        <v>10</v>
      </c>
      <c r="Q322" s="30">
        <f t="shared" si="1"/>
        <v>79.304537903711577</v>
      </c>
      <c r="R322" s="39">
        <f t="shared" si="2"/>
        <v>790.80434999976501</v>
      </c>
      <c r="S322" s="39">
        <f t="shared" si="3"/>
        <v>1.4519635493925875E-14</v>
      </c>
      <c r="T322" s="33"/>
      <c r="U322" s="42"/>
      <c r="V322" s="35"/>
      <c r="W322" s="33"/>
      <c r="Y322" s="33"/>
    </row>
    <row r="323" spans="14:25" ht="15.75" customHeight="1" x14ac:dyDescent="0.25">
      <c r="N323" s="28">
        <v>3210</v>
      </c>
      <c r="O323" s="28">
        <v>354.23</v>
      </c>
      <c r="P323" s="29">
        <f t="shared" si="0"/>
        <v>10</v>
      </c>
      <c r="Q323" s="30">
        <f t="shared" si="1"/>
        <v>79.035644789225458</v>
      </c>
      <c r="R323" s="39">
        <f t="shared" si="2"/>
        <v>790.80434999978456</v>
      </c>
      <c r="S323" s="39">
        <f t="shared" si="3"/>
        <v>1.3312267954646018E-14</v>
      </c>
      <c r="T323" s="33"/>
      <c r="U323" s="42"/>
      <c r="V323" s="35"/>
      <c r="W323" s="33"/>
      <c r="Y323" s="33"/>
    </row>
    <row r="324" spans="14:25" ht="15.75" customHeight="1" x14ac:dyDescent="0.25">
      <c r="N324" s="28">
        <v>3220</v>
      </c>
      <c r="O324" s="28">
        <v>354.3</v>
      </c>
      <c r="P324" s="29">
        <f t="shared" si="0"/>
        <v>10</v>
      </c>
      <c r="Q324" s="30">
        <f t="shared" si="1"/>
        <v>78.499365055575865</v>
      </c>
      <c r="R324" s="39">
        <f t="shared" si="2"/>
        <v>790.80434999980253</v>
      </c>
      <c r="S324" s="39">
        <f t="shared" si="3"/>
        <v>1.2205514376972815E-14</v>
      </c>
      <c r="T324" s="33"/>
      <c r="U324" s="42"/>
      <c r="V324" s="35"/>
      <c r="W324" s="33"/>
      <c r="Y324" s="33"/>
    </row>
    <row r="325" spans="14:25" ht="15.75" customHeight="1" x14ac:dyDescent="0.25">
      <c r="N325" s="28">
        <v>3230</v>
      </c>
      <c r="O325" s="28">
        <v>351.64</v>
      </c>
      <c r="P325" s="29">
        <f t="shared" si="0"/>
        <v>10</v>
      </c>
      <c r="Q325" s="30">
        <f t="shared" si="1"/>
        <v>78.13094931301373</v>
      </c>
      <c r="R325" s="39">
        <f t="shared" si="2"/>
        <v>790.80434999981901</v>
      </c>
      <c r="S325" s="39">
        <f t="shared" si="3"/>
        <v>1.1188966420050406E-14</v>
      </c>
      <c r="T325" s="33"/>
      <c r="U325" s="42"/>
      <c r="V325" s="35"/>
      <c r="W325" s="33"/>
      <c r="Y325" s="33"/>
    </row>
    <row r="326" spans="14:25" ht="15.75" customHeight="1" x14ac:dyDescent="0.25">
      <c r="N326" s="28">
        <v>3240</v>
      </c>
      <c r="O326" s="28">
        <v>349.74</v>
      </c>
      <c r="P326" s="29">
        <f t="shared" si="0"/>
        <v>10</v>
      </c>
      <c r="Q326" s="30">
        <f t="shared" si="1"/>
        <v>77.698056915896188</v>
      </c>
      <c r="R326" s="39">
        <f t="shared" si="2"/>
        <v>790.80434999983413</v>
      </c>
      <c r="S326" s="39">
        <f t="shared" si="3"/>
        <v>1.0255685189974884E-14</v>
      </c>
      <c r="T326" s="33"/>
      <c r="U326" s="42"/>
      <c r="V326" s="35"/>
      <c r="W326" s="33"/>
      <c r="Y326" s="33"/>
    </row>
    <row r="327" spans="14:25" ht="15.75" customHeight="1" x14ac:dyDescent="0.25">
      <c r="N327" s="28">
        <v>3250</v>
      </c>
      <c r="O327" s="28">
        <v>351.37</v>
      </c>
      <c r="P327" s="29">
        <f t="shared" si="0"/>
        <v>10</v>
      </c>
      <c r="Q327" s="30">
        <f t="shared" si="1"/>
        <v>77.270769547560974</v>
      </c>
      <c r="R327" s="39">
        <f t="shared" si="2"/>
        <v>790.804349999848</v>
      </c>
      <c r="S327" s="39">
        <f t="shared" si="3"/>
        <v>9.3952623458903872E-15</v>
      </c>
      <c r="T327" s="33"/>
      <c r="U327" s="42"/>
      <c r="V327" s="35"/>
      <c r="W327" s="33"/>
      <c r="Y327" s="33"/>
    </row>
    <row r="328" spans="14:25" ht="15.75" customHeight="1" x14ac:dyDescent="0.25">
      <c r="N328" s="28">
        <v>3260</v>
      </c>
      <c r="O328" s="28">
        <v>347.25</v>
      </c>
      <c r="P328" s="29">
        <f t="shared" si="0"/>
        <v>10</v>
      </c>
      <c r="Q328" s="30">
        <f t="shared" si="1"/>
        <v>77.081746563301834</v>
      </c>
      <c r="R328" s="39">
        <f t="shared" si="2"/>
        <v>790.80434999986062</v>
      </c>
      <c r="S328" s="39">
        <f t="shared" si="3"/>
        <v>8.614636781700824E-15</v>
      </c>
      <c r="T328" s="33"/>
      <c r="U328" s="42"/>
      <c r="V328" s="35"/>
      <c r="W328" s="33"/>
      <c r="Y328" s="33"/>
    </row>
    <row r="329" spans="14:25" ht="15.75" customHeight="1" x14ac:dyDescent="0.25">
      <c r="N329" s="28">
        <v>3270</v>
      </c>
      <c r="O329" s="28">
        <v>343.59</v>
      </c>
      <c r="P329" s="29">
        <f t="shared" si="0"/>
        <v>10</v>
      </c>
      <c r="Q329" s="30">
        <f t="shared" si="1"/>
        <v>76.676715876913249</v>
      </c>
      <c r="R329" s="39">
        <f t="shared" si="2"/>
        <v>790.80434999987222</v>
      </c>
      <c r="S329" s="39">
        <f t="shared" si="3"/>
        <v>7.8964612626464259E-15</v>
      </c>
      <c r="T329" s="33"/>
      <c r="U329" s="42"/>
      <c r="V329" s="35"/>
      <c r="W329" s="33"/>
      <c r="Y329" s="33"/>
    </row>
    <row r="330" spans="14:25" ht="15.75" customHeight="1" x14ac:dyDescent="0.25">
      <c r="N330" s="28">
        <v>3280</v>
      </c>
      <c r="O330" s="28">
        <v>347.71</v>
      </c>
      <c r="P330" s="29">
        <f t="shared" si="0"/>
        <v>10</v>
      </c>
      <c r="Q330" s="30">
        <f t="shared" si="1"/>
        <v>76.151959859155085</v>
      </c>
      <c r="R330" s="39">
        <f t="shared" si="2"/>
        <v>790.8043499998829</v>
      </c>
      <c r="S330" s="39">
        <f t="shared" si="3"/>
        <v>7.2407357887271928E-15</v>
      </c>
      <c r="T330" s="33"/>
      <c r="U330" s="42"/>
      <c r="V330" s="35"/>
      <c r="W330" s="33"/>
      <c r="Y330" s="33"/>
    </row>
    <row r="331" spans="14:25" ht="15.75" customHeight="1" x14ac:dyDescent="0.25">
      <c r="N331" s="28">
        <v>3290</v>
      </c>
      <c r="O331" s="28">
        <v>343.04</v>
      </c>
      <c r="P331" s="29">
        <f t="shared" si="0"/>
        <v>10</v>
      </c>
      <c r="Q331" s="30">
        <f t="shared" si="1"/>
        <v>76.060449896272758</v>
      </c>
      <c r="R331" s="39">
        <f t="shared" si="2"/>
        <v>790.80434999989268</v>
      </c>
      <c r="S331" s="39">
        <f t="shared" si="3"/>
        <v>6.6370520190872639E-15</v>
      </c>
      <c r="T331" s="33"/>
      <c r="U331" s="42"/>
      <c r="V331" s="35"/>
      <c r="W331" s="33"/>
      <c r="Y331" s="33"/>
    </row>
    <row r="332" spans="14:25" ht="15.75" customHeight="1" x14ac:dyDescent="0.25">
      <c r="N332" s="28">
        <v>3300</v>
      </c>
      <c r="O332" s="28">
        <v>339.69</v>
      </c>
      <c r="P332" s="29">
        <f t="shared" si="0"/>
        <v>10</v>
      </c>
      <c r="Q332" s="30">
        <f t="shared" si="1"/>
        <v>75.686738351198997</v>
      </c>
      <c r="R332" s="39">
        <f t="shared" si="2"/>
        <v>790.80434999990166</v>
      </c>
      <c r="S332" s="39">
        <f t="shared" si="3"/>
        <v>6.0819405067746857E-15</v>
      </c>
      <c r="T332" s="33"/>
      <c r="U332" s="42"/>
      <c r="V332" s="35"/>
      <c r="W332" s="33"/>
      <c r="Y332" s="33"/>
    </row>
    <row r="333" spans="14:25" ht="15.75" customHeight="1" x14ac:dyDescent="0.25">
      <c r="N333" s="28">
        <v>3310</v>
      </c>
      <c r="O333" s="28">
        <v>343.54</v>
      </c>
      <c r="P333" s="29">
        <f t="shared" si="0"/>
        <v>10</v>
      </c>
      <c r="Q333" s="30">
        <f t="shared" si="1"/>
        <v>75.204351156952029</v>
      </c>
      <c r="R333" s="39">
        <f t="shared" si="2"/>
        <v>790.80434999990985</v>
      </c>
      <c r="S333" s="39">
        <f t="shared" si="3"/>
        <v>5.5719318048375044E-15</v>
      </c>
      <c r="T333" s="33"/>
      <c r="U333" s="42"/>
      <c r="V333" s="35"/>
      <c r="W333" s="33"/>
      <c r="Y333" s="33"/>
    </row>
    <row r="334" spans="14:25" ht="15.75" customHeight="1" x14ac:dyDescent="0.25">
      <c r="N334" s="28">
        <v>3320</v>
      </c>
      <c r="O334" s="28">
        <v>338.08</v>
      </c>
      <c r="P334" s="29">
        <f t="shared" si="0"/>
        <v>10</v>
      </c>
      <c r="Q334" s="30">
        <f t="shared" si="1"/>
        <v>75.124389129679571</v>
      </c>
      <c r="R334" s="39">
        <f t="shared" si="2"/>
        <v>790.80434999991735</v>
      </c>
      <c r="S334" s="39">
        <f t="shared" si="3"/>
        <v>5.1104953602276737E-15</v>
      </c>
      <c r="T334" s="33"/>
      <c r="U334" s="42"/>
      <c r="V334" s="35"/>
      <c r="W334" s="33"/>
      <c r="Y334" s="33"/>
    </row>
    <row r="335" spans="14:25" ht="15.75" customHeight="1" x14ac:dyDescent="0.25">
      <c r="N335" s="28">
        <v>3330</v>
      </c>
      <c r="O335" s="28">
        <v>339.21</v>
      </c>
      <c r="P335" s="29">
        <f t="shared" si="0"/>
        <v>10</v>
      </c>
      <c r="Q335" s="30">
        <f t="shared" si="1"/>
        <v>74.706260898634838</v>
      </c>
      <c r="R335" s="39">
        <f t="shared" si="2"/>
        <v>790.80434999992428</v>
      </c>
      <c r="S335" s="39">
        <f t="shared" si="3"/>
        <v>4.6872228320893328E-15</v>
      </c>
      <c r="T335" s="33"/>
      <c r="U335" s="42"/>
      <c r="V335" s="35"/>
      <c r="W335" s="33"/>
      <c r="Y335" s="33"/>
    </row>
    <row r="336" spans="14:25" ht="15.75" customHeight="1" x14ac:dyDescent="0.25">
      <c r="N336" s="28">
        <v>3340</v>
      </c>
      <c r="O336" s="28">
        <v>339.7</v>
      </c>
      <c r="P336" s="29">
        <f t="shared" si="0"/>
        <v>10</v>
      </c>
      <c r="Q336" s="30">
        <f t="shared" si="1"/>
        <v>74.490413261773284</v>
      </c>
      <c r="R336" s="39">
        <f t="shared" si="2"/>
        <v>790.80434999993065</v>
      </c>
      <c r="S336" s="39">
        <f t="shared" si="3"/>
        <v>4.2917058795666208E-15</v>
      </c>
      <c r="T336" s="33"/>
      <c r="U336" s="42"/>
      <c r="V336" s="35"/>
      <c r="W336" s="33"/>
      <c r="Y336" s="33"/>
    </row>
    <row r="337" spans="14:25" ht="15.75" customHeight="1" x14ac:dyDescent="0.25">
      <c r="N337" s="28">
        <v>3350</v>
      </c>
      <c r="O337" s="28">
        <v>340.43</v>
      </c>
      <c r="P337" s="29">
        <f t="shared" si="0"/>
        <v>10</v>
      </c>
      <c r="Q337" s="30">
        <f t="shared" si="1"/>
        <v>74.372791052479656</v>
      </c>
      <c r="R337" s="39">
        <f t="shared" si="2"/>
        <v>790.80434999993645</v>
      </c>
      <c r="S337" s="39">
        <f t="shared" si="3"/>
        <v>3.9308833965634449E-15</v>
      </c>
      <c r="T337" s="33"/>
      <c r="U337" s="42"/>
      <c r="V337" s="35"/>
      <c r="W337" s="33"/>
      <c r="Y337" s="33"/>
    </row>
    <row r="338" spans="14:25" ht="15.75" customHeight="1" x14ac:dyDescent="0.25">
      <c r="N338" s="28">
        <v>3360</v>
      </c>
      <c r="O338" s="28">
        <v>339.07</v>
      </c>
      <c r="P338" s="29">
        <f t="shared" si="0"/>
        <v>10</v>
      </c>
      <c r="Q338" s="30">
        <f t="shared" si="1"/>
        <v>74.339433582167118</v>
      </c>
      <c r="R338" s="39">
        <f t="shared" si="2"/>
        <v>790.80434999994179</v>
      </c>
      <c r="S338" s="39">
        <f t="shared" si="3"/>
        <v>3.6012859361278515E-15</v>
      </c>
      <c r="T338" s="33"/>
      <c r="U338" s="42"/>
      <c r="V338" s="35"/>
      <c r="W338" s="33"/>
      <c r="Y338" s="33"/>
    </row>
    <row r="339" spans="14:25" ht="15.75" customHeight="1" x14ac:dyDescent="0.25">
      <c r="N339" s="28">
        <v>3370</v>
      </c>
      <c r="O339" s="28">
        <v>334.68</v>
      </c>
      <c r="P339" s="29">
        <f t="shared" si="0"/>
        <v>10</v>
      </c>
      <c r="Q339" s="30">
        <f t="shared" si="1"/>
        <v>74.22593475298676</v>
      </c>
      <c r="R339" s="39">
        <f t="shared" si="2"/>
        <v>790.80434999994668</v>
      </c>
      <c r="S339" s="39">
        <f t="shared" si="3"/>
        <v>3.2959746043559335E-15</v>
      </c>
      <c r="T339" s="33"/>
      <c r="U339" s="42"/>
      <c r="V339" s="35"/>
      <c r="W339" s="33"/>
      <c r="Y339" s="33"/>
    </row>
    <row r="340" spans="14:25" ht="15.75" customHeight="1" x14ac:dyDescent="0.25">
      <c r="N340" s="28">
        <v>3380</v>
      </c>
      <c r="O340" s="28">
        <v>338.4</v>
      </c>
      <c r="P340" s="29">
        <f t="shared" si="0"/>
        <v>10</v>
      </c>
      <c r="Q340" s="30">
        <f t="shared" si="1"/>
        <v>73.855516521921885</v>
      </c>
      <c r="R340" s="39">
        <f t="shared" si="2"/>
        <v>790.80434999995111</v>
      </c>
      <c r="S340" s="39">
        <f t="shared" si="3"/>
        <v>3.0253577421035516E-15</v>
      </c>
      <c r="T340" s="33"/>
      <c r="U340" s="42"/>
      <c r="V340" s="35"/>
      <c r="W340" s="33"/>
      <c r="Y340" s="33"/>
    </row>
    <row r="341" spans="14:25" ht="15.75" customHeight="1" x14ac:dyDescent="0.25">
      <c r="N341" s="28">
        <v>3390</v>
      </c>
      <c r="O341" s="28">
        <v>337.27</v>
      </c>
      <c r="P341" s="29">
        <f t="shared" si="0"/>
        <v>10</v>
      </c>
      <c r="Q341" s="30">
        <f t="shared" si="1"/>
        <v>73.844814734197314</v>
      </c>
      <c r="R341" s="39">
        <f t="shared" si="2"/>
        <v>790.80434999995521</v>
      </c>
      <c r="S341" s="39">
        <f t="shared" si="3"/>
        <v>2.7686186676589841E-15</v>
      </c>
      <c r="T341" s="33"/>
      <c r="U341" s="42"/>
      <c r="V341" s="35"/>
      <c r="W341" s="33"/>
      <c r="Y341" s="33"/>
    </row>
    <row r="342" spans="14:25" ht="15.75" customHeight="1" x14ac:dyDescent="0.25">
      <c r="N342" s="28">
        <v>3400</v>
      </c>
      <c r="O342" s="28">
        <v>336.7</v>
      </c>
      <c r="P342" s="29">
        <f t="shared" si="0"/>
        <v>10</v>
      </c>
      <c r="Q342" s="30">
        <f t="shared" si="1"/>
        <v>73.762346596365632</v>
      </c>
      <c r="R342" s="39">
        <f t="shared" si="2"/>
        <v>790.80434999995896</v>
      </c>
      <c r="S342" s="39">
        <f t="shared" si="3"/>
        <v>2.5396351688300456E-15</v>
      </c>
      <c r="T342" s="33"/>
      <c r="U342" s="42"/>
      <c r="V342" s="35"/>
      <c r="W342" s="33"/>
      <c r="Y342" s="33"/>
    </row>
    <row r="343" spans="14:25" ht="15.75" customHeight="1" x14ac:dyDescent="0.25">
      <c r="N343" s="28">
        <v>3410</v>
      </c>
      <c r="O343" s="28">
        <v>336.76</v>
      </c>
      <c r="P343" s="29">
        <f t="shared" si="0"/>
        <v>10</v>
      </c>
      <c r="Q343" s="30">
        <f t="shared" si="1"/>
        <v>73.667133923625528</v>
      </c>
      <c r="R343" s="39">
        <f t="shared" si="2"/>
        <v>790.80434999996237</v>
      </c>
      <c r="S343" s="39">
        <f t="shared" si="3"/>
        <v>2.3279989047608751E-15</v>
      </c>
      <c r="T343" s="33"/>
      <c r="U343" s="42"/>
      <c r="V343" s="35"/>
      <c r="W343" s="33"/>
      <c r="Y343" s="33"/>
    </row>
    <row r="344" spans="14:25" ht="15.75" customHeight="1" x14ac:dyDescent="0.25">
      <c r="N344" s="28">
        <v>3420</v>
      </c>
      <c r="O344" s="28">
        <v>330.03</v>
      </c>
      <c r="P344" s="29">
        <f t="shared" si="0"/>
        <v>10</v>
      </c>
      <c r="Q344" s="30">
        <f t="shared" si="1"/>
        <v>73.604882734830838</v>
      </c>
      <c r="R344" s="39">
        <f t="shared" si="2"/>
        <v>790.80434999996555</v>
      </c>
      <c r="S344" s="39">
        <f t="shared" si="3"/>
        <v>2.1337098754514727E-15</v>
      </c>
      <c r="T344" s="33"/>
      <c r="U344" s="42"/>
      <c r="V344" s="35"/>
      <c r="W344" s="33"/>
      <c r="Y344" s="33"/>
    </row>
    <row r="345" spans="14:25" ht="15.75" customHeight="1" x14ac:dyDescent="0.25">
      <c r="N345" s="28">
        <v>3430</v>
      </c>
      <c r="O345" s="28">
        <v>332.11</v>
      </c>
      <c r="P345" s="29">
        <f t="shared" si="0"/>
        <v>10</v>
      </c>
      <c r="Q345" s="30">
        <f t="shared" si="1"/>
        <v>73.114756681939312</v>
      </c>
      <c r="R345" s="39">
        <f t="shared" si="2"/>
        <v>790.80434999996839</v>
      </c>
      <c r="S345" s="39">
        <f t="shared" si="3"/>
        <v>1.960237527853792E-15</v>
      </c>
      <c r="T345" s="33"/>
      <c r="U345" s="42"/>
      <c r="V345" s="35"/>
      <c r="W345" s="33"/>
      <c r="Y345" s="33"/>
    </row>
    <row r="346" spans="14:25" ht="15.75" customHeight="1" x14ac:dyDescent="0.25">
      <c r="N346" s="28">
        <v>3440</v>
      </c>
      <c r="O346" s="28">
        <v>329.88</v>
      </c>
      <c r="P346" s="29">
        <f t="shared" si="0"/>
        <v>10</v>
      </c>
      <c r="Q346" s="30">
        <f t="shared" si="1"/>
        <v>72.911896530666112</v>
      </c>
      <c r="R346" s="39">
        <f t="shared" si="2"/>
        <v>790.80434999997101</v>
      </c>
      <c r="S346" s="39">
        <f t="shared" si="3"/>
        <v>1.7902346272080649E-15</v>
      </c>
      <c r="T346" s="33"/>
      <c r="U346" s="42"/>
      <c r="V346" s="35"/>
      <c r="W346" s="33"/>
      <c r="Y346" s="33"/>
    </row>
    <row r="347" spans="14:25" ht="15.75" customHeight="1" x14ac:dyDescent="0.25">
      <c r="N347" s="28">
        <v>3450</v>
      </c>
      <c r="O347" s="28">
        <v>337.66</v>
      </c>
      <c r="P347" s="29">
        <f t="shared" si="0"/>
        <v>10</v>
      </c>
      <c r="Q347" s="30">
        <f t="shared" si="1"/>
        <v>72.622721687800464</v>
      </c>
      <c r="R347" s="39">
        <f t="shared" si="2"/>
        <v>790.8043499999734</v>
      </c>
      <c r="S347" s="39">
        <f t="shared" si="3"/>
        <v>1.6445178552260131E-15</v>
      </c>
      <c r="T347" s="33"/>
      <c r="U347" s="42"/>
      <c r="V347" s="35"/>
      <c r="W347" s="33"/>
      <c r="Y347" s="33"/>
    </row>
    <row r="348" spans="14:25" ht="15.75" customHeight="1" x14ac:dyDescent="0.25">
      <c r="N348" s="28">
        <v>3460</v>
      </c>
      <c r="O348" s="28">
        <v>333.51</v>
      </c>
      <c r="P348" s="29">
        <f t="shared" si="0"/>
        <v>10</v>
      </c>
      <c r="Q348" s="30">
        <f t="shared" si="1"/>
        <v>72.938090121985439</v>
      </c>
      <c r="R348" s="39">
        <f t="shared" si="2"/>
        <v>790.80434999997567</v>
      </c>
      <c r="S348" s="39">
        <f t="shared" si="3"/>
        <v>1.5126788710517758E-15</v>
      </c>
      <c r="T348" s="33"/>
      <c r="U348" s="42"/>
      <c r="V348" s="35"/>
      <c r="W348" s="33"/>
      <c r="Y348" s="33"/>
    </row>
    <row r="349" spans="14:25" ht="15.75" customHeight="1" x14ac:dyDescent="0.25">
      <c r="N349" s="28">
        <v>3470</v>
      </c>
      <c r="O349" s="28">
        <v>329</v>
      </c>
      <c r="P349" s="29">
        <f t="shared" si="0"/>
        <v>10</v>
      </c>
      <c r="Q349" s="30">
        <f t="shared" si="1"/>
        <v>72.881947755696842</v>
      </c>
      <c r="R349" s="39">
        <f t="shared" si="2"/>
        <v>790.80434999997772</v>
      </c>
      <c r="S349" s="39">
        <f t="shared" si="3"/>
        <v>1.3843093338294921E-15</v>
      </c>
      <c r="T349" s="33"/>
      <c r="U349" s="42"/>
      <c r="V349" s="35"/>
      <c r="W349" s="33"/>
      <c r="Y349" s="33"/>
    </row>
    <row r="350" spans="14:25" ht="15.75" customHeight="1" x14ac:dyDescent="0.25">
      <c r="N350" s="28">
        <v>3480</v>
      </c>
      <c r="O350" s="28">
        <v>329.21</v>
      </c>
      <c r="P350" s="29">
        <f t="shared" si="0"/>
        <v>10</v>
      </c>
      <c r="Q350" s="30">
        <f t="shared" si="1"/>
        <v>72.543462480633622</v>
      </c>
      <c r="R350" s="39">
        <f t="shared" si="2"/>
        <v>790.80434999997954</v>
      </c>
      <c r="S350" s="39">
        <f t="shared" si="3"/>
        <v>1.2663481374630692E-15</v>
      </c>
      <c r="T350" s="33"/>
      <c r="U350" s="42"/>
      <c r="V350" s="35"/>
      <c r="W350" s="33"/>
      <c r="Y350" s="33"/>
    </row>
    <row r="351" spans="14:25" ht="15.75" customHeight="1" x14ac:dyDescent="0.25">
      <c r="N351" s="28">
        <v>3490</v>
      </c>
      <c r="O351" s="28">
        <v>334.55</v>
      </c>
      <c r="P351" s="29">
        <f t="shared" si="0"/>
        <v>10</v>
      </c>
      <c r="Q351" s="30">
        <f t="shared" si="1"/>
        <v>72.32193747142145</v>
      </c>
      <c r="R351" s="39">
        <f t="shared" si="2"/>
        <v>790.80434999998124</v>
      </c>
      <c r="S351" s="39">
        <f t="shared" si="3"/>
        <v>1.1622647289044608E-15</v>
      </c>
      <c r="T351" s="33"/>
      <c r="U351" s="42"/>
      <c r="V351" s="35"/>
      <c r="W351" s="33"/>
      <c r="Y351" s="33"/>
    </row>
    <row r="352" spans="14:25" ht="15.75" customHeight="1" x14ac:dyDescent="0.25">
      <c r="N352" s="28">
        <v>3500</v>
      </c>
      <c r="O352" s="28">
        <v>329.54</v>
      </c>
      <c r="P352" s="29">
        <f t="shared" si="0"/>
        <v>10</v>
      </c>
      <c r="Q352" s="30">
        <f t="shared" si="1"/>
        <v>72.522369034083539</v>
      </c>
      <c r="R352" s="39">
        <f t="shared" si="2"/>
        <v>790.80434999998283</v>
      </c>
      <c r="S352" s="39">
        <f t="shared" si="3"/>
        <v>1.0651202142497596E-15</v>
      </c>
      <c r="T352" s="33"/>
      <c r="U352" s="42"/>
      <c r="V352" s="35"/>
      <c r="W352" s="33"/>
      <c r="Y352" s="33"/>
    </row>
    <row r="353" spans="14:25" ht="15.75" customHeight="1" x14ac:dyDescent="0.25">
      <c r="N353" s="28">
        <v>3510</v>
      </c>
      <c r="O353" s="28">
        <v>331.26</v>
      </c>
      <c r="P353" s="29">
        <f t="shared" si="0"/>
        <v>10</v>
      </c>
      <c r="Q353" s="30">
        <f t="shared" si="1"/>
        <v>72.329173305550952</v>
      </c>
      <c r="R353" s="39">
        <f t="shared" si="2"/>
        <v>790.80434999998431</v>
      </c>
      <c r="S353" s="39">
        <f t="shared" si="3"/>
        <v>9.7491459349896559E-16</v>
      </c>
      <c r="T353" s="33"/>
      <c r="U353" s="42"/>
      <c r="V353" s="35"/>
      <c r="W353" s="33"/>
      <c r="Y353" s="33"/>
    </row>
    <row r="354" spans="14:25" ht="15.75" customHeight="1" x14ac:dyDescent="0.25">
      <c r="N354" s="28">
        <v>3520</v>
      </c>
      <c r="O354" s="28">
        <v>327.91</v>
      </c>
      <c r="P354" s="29">
        <f t="shared" si="0"/>
        <v>10</v>
      </c>
      <c r="Q354" s="30">
        <f t="shared" si="1"/>
        <v>72.308971582311386</v>
      </c>
      <c r="R354" s="39">
        <f t="shared" si="2"/>
        <v>790.80434999998567</v>
      </c>
      <c r="S354" s="39">
        <f t="shared" si="3"/>
        <v>8.9164786665207885E-16</v>
      </c>
      <c r="T354" s="33"/>
      <c r="U354" s="42"/>
      <c r="V354" s="35"/>
      <c r="W354" s="33"/>
      <c r="Y354" s="33"/>
    </row>
    <row r="355" spans="14:25" ht="15.75" customHeight="1" x14ac:dyDescent="0.25">
      <c r="N355" s="28">
        <v>3530</v>
      </c>
      <c r="O355" s="28">
        <v>329.91</v>
      </c>
      <c r="P355" s="29">
        <f t="shared" si="0"/>
        <v>10</v>
      </c>
      <c r="Q355" s="30">
        <f t="shared" si="1"/>
        <v>72.072503637525543</v>
      </c>
      <c r="R355" s="39">
        <f t="shared" si="2"/>
        <v>790.80434999998693</v>
      </c>
      <c r="S355" s="39">
        <f t="shared" si="3"/>
        <v>8.1532003370909933E-16</v>
      </c>
      <c r="T355" s="33"/>
      <c r="U355" s="42"/>
      <c r="V355" s="35"/>
      <c r="W355" s="33"/>
      <c r="Y355" s="33"/>
    </row>
    <row r="356" spans="14:25" ht="15.75" customHeight="1" x14ac:dyDescent="0.25">
      <c r="N356" s="28">
        <v>3540</v>
      </c>
      <c r="O356" s="28">
        <v>322.27999999999997</v>
      </c>
      <c r="P356" s="29">
        <f t="shared" si="0"/>
        <v>10</v>
      </c>
      <c r="Q356" s="30">
        <f t="shared" si="1"/>
        <v>72.040789457355174</v>
      </c>
      <c r="R356" s="39">
        <f t="shared" si="2"/>
        <v>790.80434999998806</v>
      </c>
      <c r="S356" s="39">
        <f t="shared" si="3"/>
        <v>7.4246164771807344E-16</v>
      </c>
      <c r="T356" s="33"/>
      <c r="U356" s="42"/>
      <c r="V356" s="35"/>
      <c r="W356" s="33"/>
      <c r="Y356" s="33"/>
    </row>
    <row r="357" spans="14:25" ht="15.75" customHeight="1" x14ac:dyDescent="0.25">
      <c r="N357" s="28">
        <v>3550</v>
      </c>
      <c r="O357" s="28">
        <v>326.92</v>
      </c>
      <c r="P357" s="29">
        <f t="shared" si="0"/>
        <v>10</v>
      </c>
      <c r="Q357" s="30">
        <f t="shared" si="1"/>
        <v>71.512153308527843</v>
      </c>
      <c r="R357" s="39">
        <f t="shared" si="2"/>
        <v>790.80434999998909</v>
      </c>
      <c r="S357" s="39">
        <f t="shared" si="3"/>
        <v>6.7654215563095477E-16</v>
      </c>
      <c r="T357" s="33"/>
      <c r="U357" s="42"/>
      <c r="V357" s="35"/>
      <c r="W357" s="33"/>
      <c r="Y357" s="33"/>
    </row>
    <row r="358" spans="14:25" ht="15.75" customHeight="1" x14ac:dyDescent="0.25">
      <c r="N358" s="28">
        <v>3560</v>
      </c>
      <c r="O358" s="28">
        <v>325.25</v>
      </c>
      <c r="P358" s="29">
        <f t="shared" si="0"/>
        <v>10</v>
      </c>
      <c r="Q358" s="30">
        <f t="shared" si="1"/>
        <v>71.452468189450229</v>
      </c>
      <c r="R358" s="39">
        <f t="shared" si="2"/>
        <v>790.80434999999</v>
      </c>
      <c r="S358" s="39">
        <f t="shared" si="3"/>
        <v>6.2103100439969694E-16</v>
      </c>
      <c r="T358" s="33"/>
      <c r="U358" s="42"/>
      <c r="V358" s="35"/>
      <c r="W358" s="33"/>
      <c r="Y358" s="33"/>
    </row>
    <row r="359" spans="14:25" ht="15.75" customHeight="1" x14ac:dyDescent="0.25">
      <c r="N359" s="28">
        <v>3570</v>
      </c>
      <c r="O359" s="28">
        <v>330.75</v>
      </c>
      <c r="P359" s="29">
        <f t="shared" si="0"/>
        <v>10</v>
      </c>
      <c r="Q359" s="30">
        <f t="shared" si="1"/>
        <v>71.30007287055453</v>
      </c>
      <c r="R359" s="39">
        <f t="shared" si="2"/>
        <v>790.80434999999079</v>
      </c>
      <c r="S359" s="39">
        <f t="shared" si="3"/>
        <v>5.6898930012039273E-16</v>
      </c>
      <c r="T359" s="33"/>
      <c r="U359" s="42"/>
      <c r="V359" s="35"/>
      <c r="W359" s="33"/>
      <c r="Y359" s="33"/>
    </row>
    <row r="360" spans="14:25" ht="15.75" customHeight="1" x14ac:dyDescent="0.25">
      <c r="N360" s="28">
        <v>3580</v>
      </c>
      <c r="O360" s="28">
        <v>322.58999999999997</v>
      </c>
      <c r="P360" s="29">
        <f t="shared" si="0"/>
        <v>10</v>
      </c>
      <c r="Q360" s="30">
        <f t="shared" si="1"/>
        <v>71.559217317277785</v>
      </c>
      <c r="R360" s="39">
        <f t="shared" si="2"/>
        <v>790.80434999999159</v>
      </c>
      <c r="S360" s="39">
        <f t="shared" si="3"/>
        <v>5.2388648974499574E-16</v>
      </c>
      <c r="T360" s="33"/>
      <c r="U360" s="42"/>
      <c r="V360" s="35"/>
      <c r="W360" s="33"/>
      <c r="Y360" s="33"/>
    </row>
    <row r="361" spans="14:25" ht="15.75" customHeight="1" x14ac:dyDescent="0.25">
      <c r="N361" s="28">
        <v>3590</v>
      </c>
      <c r="O361" s="28">
        <v>324.70999999999998</v>
      </c>
      <c r="P361" s="29">
        <f t="shared" si="0"/>
        <v>10</v>
      </c>
      <c r="Q361" s="30">
        <f t="shared" si="1"/>
        <v>71.197729106259203</v>
      </c>
      <c r="R361" s="39">
        <f t="shared" si="2"/>
        <v>790.80434999999227</v>
      </c>
      <c r="S361" s="39">
        <f t="shared" si="3"/>
        <v>4.7878367936959876E-16</v>
      </c>
      <c r="T361" s="33"/>
      <c r="U361" s="42"/>
      <c r="V361" s="35"/>
      <c r="W361" s="33"/>
      <c r="Y361" s="33"/>
    </row>
    <row r="362" spans="14:25" ht="15.75" customHeight="1" x14ac:dyDescent="0.25">
      <c r="N362" s="28">
        <v>3600</v>
      </c>
      <c r="O362" s="28">
        <v>325.82</v>
      </c>
      <c r="P362" s="29">
        <f t="shared" si="0"/>
        <v>10</v>
      </c>
      <c r="Q362" s="30">
        <f t="shared" si="1"/>
        <v>71.087011618132152</v>
      </c>
      <c r="R362" s="39">
        <f t="shared" si="2"/>
        <v>790.80434999999295</v>
      </c>
      <c r="S362" s="39">
        <f t="shared" si="3"/>
        <v>4.40619762898109E-16</v>
      </c>
      <c r="T362" s="33"/>
      <c r="U362" s="42"/>
      <c r="V362" s="35"/>
      <c r="W362" s="33"/>
      <c r="Y362" s="33"/>
    </row>
    <row r="363" spans="14:25" ht="15.75" customHeight="1" x14ac:dyDescent="0.25">
      <c r="N363" s="28">
        <v>3610</v>
      </c>
      <c r="O363" s="28">
        <v>326.12</v>
      </c>
      <c r="P363" s="29">
        <f t="shared" si="0"/>
        <v>10</v>
      </c>
      <c r="Q363" s="30">
        <f t="shared" si="1"/>
        <v>71.083686539573421</v>
      </c>
      <c r="R363" s="39">
        <f t="shared" si="2"/>
        <v>790.80434999999352</v>
      </c>
      <c r="S363" s="39">
        <f t="shared" si="3"/>
        <v>4.0245584642661925E-16</v>
      </c>
      <c r="T363" s="33"/>
      <c r="U363" s="42"/>
      <c r="V363" s="35"/>
      <c r="W363" s="33"/>
      <c r="Y363" s="33"/>
    </row>
    <row r="364" spans="14:25" ht="15.75" customHeight="1" x14ac:dyDescent="0.25">
      <c r="N364" s="28">
        <v>3620</v>
      </c>
      <c r="O364" s="28">
        <v>322.93</v>
      </c>
      <c r="P364" s="29">
        <f t="shared" si="0"/>
        <v>10</v>
      </c>
      <c r="Q364" s="30">
        <f t="shared" si="1"/>
        <v>71.101291173420378</v>
      </c>
      <c r="R364" s="39">
        <f t="shared" si="2"/>
        <v>790.80434999999409</v>
      </c>
      <c r="S364" s="39">
        <f t="shared" si="3"/>
        <v>3.677613769070831E-16</v>
      </c>
      <c r="T364" s="33"/>
      <c r="U364" s="42"/>
      <c r="V364" s="35"/>
      <c r="W364" s="33"/>
      <c r="Y364" s="33"/>
    </row>
    <row r="365" spans="14:25" ht="15.75" customHeight="1" x14ac:dyDescent="0.25">
      <c r="N365" s="28">
        <v>3630</v>
      </c>
      <c r="O365" s="28">
        <v>323.61</v>
      </c>
      <c r="P365" s="29">
        <f t="shared" si="0"/>
        <v>10</v>
      </c>
      <c r="Q365" s="30">
        <f t="shared" si="1"/>
        <v>70.901746023360815</v>
      </c>
      <c r="R365" s="39">
        <f t="shared" si="2"/>
        <v>790.80434999999454</v>
      </c>
      <c r="S365" s="39">
        <f t="shared" si="3"/>
        <v>3.3653635433950058E-16</v>
      </c>
      <c r="T365" s="33"/>
      <c r="U365" s="42"/>
      <c r="V365" s="35"/>
      <c r="W365" s="33"/>
      <c r="Y365" s="33"/>
    </row>
    <row r="366" spans="14:25" ht="15.75" customHeight="1" x14ac:dyDescent="0.25">
      <c r="N366" s="28">
        <v>3640</v>
      </c>
      <c r="O366" s="28">
        <v>326.81</v>
      </c>
      <c r="P366" s="29">
        <f t="shared" si="0"/>
        <v>10</v>
      </c>
      <c r="Q366" s="30">
        <f t="shared" si="1"/>
        <v>70.808079205406315</v>
      </c>
      <c r="R366" s="39">
        <f t="shared" si="2"/>
        <v>790.804349999995</v>
      </c>
      <c r="S366" s="39">
        <f t="shared" si="3"/>
        <v>3.1225022567582528E-16</v>
      </c>
      <c r="T366" s="33"/>
      <c r="U366" s="42"/>
      <c r="V366" s="35"/>
      <c r="W366" s="33"/>
      <c r="Y366" s="33"/>
    </row>
    <row r="367" spans="14:25" ht="15.75" customHeight="1" x14ac:dyDescent="0.25">
      <c r="N367" s="28">
        <v>3650</v>
      </c>
      <c r="O367" s="28">
        <v>323.2</v>
      </c>
      <c r="P367" s="29">
        <f t="shared" si="0"/>
        <v>10</v>
      </c>
      <c r="Q367" s="30">
        <f t="shared" si="1"/>
        <v>70.955375590762088</v>
      </c>
      <c r="R367" s="39">
        <f t="shared" si="2"/>
        <v>790.80434999999545</v>
      </c>
      <c r="S367" s="39">
        <f t="shared" si="3"/>
        <v>2.8796409701214998E-16</v>
      </c>
      <c r="T367" s="33"/>
      <c r="U367" s="42"/>
      <c r="V367" s="35"/>
      <c r="W367" s="33"/>
      <c r="Y367" s="33"/>
    </row>
    <row r="368" spans="14:25" ht="15.75" customHeight="1" x14ac:dyDescent="0.25">
      <c r="N368" s="28">
        <v>3660</v>
      </c>
      <c r="O368" s="28">
        <v>321.72000000000003</v>
      </c>
      <c r="P368" s="29">
        <f t="shared" si="0"/>
        <v>10</v>
      </c>
      <c r="Q368" s="30">
        <f t="shared" si="1"/>
        <v>70.818165743185645</v>
      </c>
      <c r="R368" s="39">
        <f t="shared" si="2"/>
        <v>790.80434999999579</v>
      </c>
      <c r="S368" s="39">
        <f t="shared" si="3"/>
        <v>2.6020852139652106E-16</v>
      </c>
      <c r="T368" s="33"/>
      <c r="U368" s="42"/>
      <c r="V368" s="35"/>
      <c r="W368" s="33"/>
      <c r="Y368" s="33"/>
    </row>
    <row r="369" spans="14:25" ht="15.75" customHeight="1" x14ac:dyDescent="0.25">
      <c r="N369" s="28">
        <v>3670</v>
      </c>
      <c r="O369" s="28">
        <v>320.04000000000002</v>
      </c>
      <c r="P369" s="29">
        <f t="shared" si="0"/>
        <v>10</v>
      </c>
      <c r="Q369" s="30">
        <f t="shared" si="1"/>
        <v>70.624454875641931</v>
      </c>
      <c r="R369" s="39">
        <f t="shared" si="2"/>
        <v>790.80434999999613</v>
      </c>
      <c r="S369" s="39">
        <f t="shared" si="3"/>
        <v>2.4286128663675299E-16</v>
      </c>
      <c r="T369" s="33"/>
      <c r="U369" s="42"/>
      <c r="V369" s="35"/>
      <c r="W369" s="33"/>
      <c r="Y369" s="33"/>
    </row>
    <row r="370" spans="14:25" ht="15.75" customHeight="1" x14ac:dyDescent="0.25">
      <c r="N370" s="28">
        <v>3680</v>
      </c>
      <c r="O370" s="28">
        <v>317.99</v>
      </c>
      <c r="P370" s="29">
        <f t="shared" si="0"/>
        <v>10</v>
      </c>
      <c r="Q370" s="30">
        <f t="shared" si="1"/>
        <v>70.378160566823894</v>
      </c>
      <c r="R370" s="39">
        <f t="shared" si="2"/>
        <v>790.80434999999648</v>
      </c>
      <c r="S370" s="39">
        <f t="shared" si="3"/>
        <v>2.2204460492503131E-16</v>
      </c>
      <c r="T370" s="33"/>
      <c r="U370" s="42"/>
      <c r="V370" s="35"/>
      <c r="W370" s="33"/>
      <c r="Y370" s="33"/>
    </row>
    <row r="371" spans="14:25" ht="15.75" customHeight="1" x14ac:dyDescent="0.25">
      <c r="N371" s="28">
        <v>3690</v>
      </c>
      <c r="O371" s="28">
        <v>317.45</v>
      </c>
      <c r="P371" s="29">
        <f t="shared" si="0"/>
        <v>10</v>
      </c>
      <c r="Q371" s="30">
        <f t="shared" si="1"/>
        <v>70.070721370475923</v>
      </c>
      <c r="R371" s="39">
        <f t="shared" si="2"/>
        <v>790.80434999999682</v>
      </c>
      <c r="S371" s="39">
        <f t="shared" si="3"/>
        <v>2.0122792321330962E-16</v>
      </c>
      <c r="T371" s="33"/>
      <c r="U371" s="42"/>
      <c r="V371" s="35"/>
      <c r="W371" s="33"/>
      <c r="Y371" s="33"/>
    </row>
    <row r="372" spans="14:25" ht="15.75" customHeight="1" x14ac:dyDescent="0.25">
      <c r="N372" s="28">
        <v>3700</v>
      </c>
      <c r="O372" s="28">
        <v>318.72000000000003</v>
      </c>
      <c r="P372" s="29">
        <f t="shared" si="0"/>
        <v>10</v>
      </c>
      <c r="Q372" s="30">
        <f t="shared" si="1"/>
        <v>69.820999263181591</v>
      </c>
      <c r="R372" s="39">
        <f t="shared" si="2"/>
        <v>790.80434999999704</v>
      </c>
      <c r="S372" s="39">
        <f t="shared" si="3"/>
        <v>1.8388068845354155E-16</v>
      </c>
      <c r="T372" s="33"/>
      <c r="U372" s="42"/>
      <c r="V372" s="35"/>
      <c r="W372" s="33"/>
      <c r="Y372" s="33"/>
    </row>
    <row r="373" spans="14:25" ht="15.75" customHeight="1" x14ac:dyDescent="0.25">
      <c r="N373" s="28">
        <v>3710</v>
      </c>
      <c r="O373" s="28">
        <v>321.3</v>
      </c>
      <c r="P373" s="29">
        <f t="shared" si="0"/>
        <v>10</v>
      </c>
      <c r="Q373" s="30">
        <f t="shared" si="1"/>
        <v>69.731598352744626</v>
      </c>
      <c r="R373" s="39">
        <f t="shared" si="2"/>
        <v>790.80434999999727</v>
      </c>
      <c r="S373" s="39">
        <f t="shared" si="3"/>
        <v>1.700029006457271E-16</v>
      </c>
      <c r="T373" s="33"/>
      <c r="U373" s="42"/>
      <c r="V373" s="35"/>
      <c r="W373" s="33"/>
      <c r="Y373" s="33"/>
    </row>
    <row r="374" spans="14:25" ht="15.75" customHeight="1" x14ac:dyDescent="0.25">
      <c r="N374" s="28">
        <v>3720</v>
      </c>
      <c r="O374" s="28">
        <v>318.16000000000003</v>
      </c>
      <c r="P374" s="29">
        <f t="shared" si="0"/>
        <v>10</v>
      </c>
      <c r="Q374" s="30">
        <f t="shared" si="1"/>
        <v>69.84069901780984</v>
      </c>
      <c r="R374" s="39">
        <f t="shared" si="2"/>
        <v>790.8043499999975</v>
      </c>
      <c r="S374" s="39">
        <f t="shared" si="3"/>
        <v>1.6306400674181987E-16</v>
      </c>
      <c r="T374" s="33"/>
      <c r="U374" s="42"/>
      <c r="V374" s="35"/>
      <c r="W374" s="33"/>
      <c r="Y374" s="33"/>
    </row>
    <row r="375" spans="14:25" ht="15.75" customHeight="1" x14ac:dyDescent="0.25">
      <c r="N375" s="28">
        <v>3730</v>
      </c>
      <c r="O375" s="28">
        <v>321.26</v>
      </c>
      <c r="P375" s="29">
        <f t="shared" si="0"/>
        <v>10</v>
      </c>
      <c r="Q375" s="30">
        <f t="shared" si="1"/>
        <v>69.708122739608143</v>
      </c>
      <c r="R375" s="39">
        <f t="shared" si="2"/>
        <v>790.80434999999773</v>
      </c>
      <c r="S375" s="39">
        <f t="shared" si="3"/>
        <v>1.457167719820518E-16</v>
      </c>
      <c r="T375" s="33"/>
      <c r="U375" s="42"/>
      <c r="V375" s="35"/>
      <c r="W375" s="33"/>
      <c r="Y375" s="33"/>
    </row>
    <row r="376" spans="14:25" ht="15.75" customHeight="1" x14ac:dyDescent="0.25">
      <c r="N376" s="28">
        <v>3740</v>
      </c>
      <c r="O376" s="28">
        <v>320.2</v>
      </c>
      <c r="P376" s="29">
        <f t="shared" si="0"/>
        <v>10</v>
      </c>
      <c r="Q376" s="30">
        <f t="shared" si="1"/>
        <v>69.821712501297299</v>
      </c>
      <c r="R376" s="39">
        <f t="shared" si="2"/>
        <v>790.80434999999795</v>
      </c>
      <c r="S376" s="39">
        <f t="shared" si="3"/>
        <v>1.3183898417423734E-16</v>
      </c>
      <c r="T376" s="33"/>
      <c r="U376" s="42"/>
      <c r="V376" s="35"/>
      <c r="W376" s="33"/>
      <c r="Y376" s="33"/>
    </row>
    <row r="377" spans="14:25" ht="15.75" customHeight="1" x14ac:dyDescent="0.25">
      <c r="N377" s="28">
        <v>3750</v>
      </c>
      <c r="O377" s="28">
        <v>323.85000000000002</v>
      </c>
      <c r="P377" s="29">
        <f t="shared" si="0"/>
        <v>10</v>
      </c>
      <c r="Q377" s="30">
        <f t="shared" si="1"/>
        <v>69.830355299125969</v>
      </c>
      <c r="R377" s="39">
        <f t="shared" si="2"/>
        <v>790.80434999999818</v>
      </c>
      <c r="S377" s="39">
        <f t="shared" si="3"/>
        <v>1.1796119636642288E-16</v>
      </c>
      <c r="T377" s="33"/>
      <c r="U377" s="42"/>
      <c r="V377" s="35"/>
      <c r="W377" s="33"/>
      <c r="Y377" s="33"/>
    </row>
    <row r="378" spans="14:25" ht="15.75" customHeight="1" x14ac:dyDescent="0.25">
      <c r="N378" s="28">
        <v>3760</v>
      </c>
      <c r="O378" s="28">
        <v>322.02</v>
      </c>
      <c r="P378" s="29">
        <f t="shared" si="0"/>
        <v>10</v>
      </c>
      <c r="Q378" s="30">
        <f t="shared" si="1"/>
        <v>70.078699998890926</v>
      </c>
      <c r="R378" s="39">
        <f t="shared" si="2"/>
        <v>790.80434999999829</v>
      </c>
      <c r="S378" s="39">
        <f t="shared" si="3"/>
        <v>1.0755285551056204E-16</v>
      </c>
      <c r="T378" s="33"/>
      <c r="U378" s="42"/>
      <c r="V378" s="35"/>
      <c r="W378" s="33"/>
      <c r="Y378" s="33"/>
    </row>
    <row r="379" spans="14:25" ht="15.75" customHeight="1" x14ac:dyDescent="0.25">
      <c r="N379" s="28">
        <v>3770</v>
      </c>
      <c r="O379" s="28">
        <v>326.11</v>
      </c>
      <c r="P379" s="29">
        <f t="shared" si="0"/>
        <v>10</v>
      </c>
      <c r="Q379" s="30">
        <f t="shared" si="1"/>
        <v>70.129962959875883</v>
      </c>
      <c r="R379" s="39">
        <f t="shared" si="2"/>
        <v>790.80434999999841</v>
      </c>
      <c r="S379" s="39">
        <f t="shared" si="3"/>
        <v>1.0408340855860843E-16</v>
      </c>
      <c r="T379" s="33"/>
      <c r="U379" s="42"/>
      <c r="V379" s="35"/>
      <c r="W379" s="33"/>
      <c r="Y379" s="33"/>
    </row>
    <row r="380" spans="14:25" ht="15.75" customHeight="1" x14ac:dyDescent="0.25">
      <c r="N380" s="28">
        <v>3780</v>
      </c>
      <c r="O380" s="28">
        <v>325.19</v>
      </c>
      <c r="P380" s="29">
        <f t="shared" si="0"/>
        <v>10</v>
      </c>
      <c r="Q380" s="30">
        <f t="shared" si="1"/>
        <v>70.437169058167513</v>
      </c>
      <c r="R380" s="39">
        <f t="shared" si="2"/>
        <v>790.80434999999852</v>
      </c>
      <c r="S380" s="39">
        <f t="shared" si="3"/>
        <v>9.3675067702747583E-17</v>
      </c>
      <c r="T380" s="33"/>
      <c r="U380" s="42"/>
      <c r="V380" s="35"/>
      <c r="W380" s="33"/>
      <c r="Y380" s="33"/>
    </row>
    <row r="381" spans="14:25" ht="15.75" customHeight="1" x14ac:dyDescent="0.25">
      <c r="N381" s="28">
        <v>3790</v>
      </c>
      <c r="O381" s="28">
        <v>322.45999999999998</v>
      </c>
      <c r="P381" s="29">
        <f t="shared" si="0"/>
        <v>10</v>
      </c>
      <c r="Q381" s="30">
        <f t="shared" si="1"/>
        <v>70.589796077110933</v>
      </c>
      <c r="R381" s="39">
        <f t="shared" si="2"/>
        <v>790.80434999999864</v>
      </c>
      <c r="S381" s="39">
        <f t="shared" si="3"/>
        <v>9.0205620750793969E-17</v>
      </c>
      <c r="T381" s="33"/>
      <c r="U381" s="42"/>
      <c r="V381" s="35"/>
      <c r="W381" s="33"/>
      <c r="Y381" s="33"/>
    </row>
    <row r="382" spans="14:25" ht="15.75" customHeight="1" x14ac:dyDescent="0.25">
      <c r="N382" s="28">
        <v>3800</v>
      </c>
      <c r="O382" s="28">
        <v>325.01</v>
      </c>
      <c r="P382" s="29">
        <f t="shared" si="0"/>
        <v>10</v>
      </c>
      <c r="Q382" s="30">
        <f t="shared" si="1"/>
        <v>70.514719816767254</v>
      </c>
      <c r="R382" s="39">
        <f t="shared" si="2"/>
        <v>790.80434999999875</v>
      </c>
      <c r="S382" s="39">
        <f t="shared" si="3"/>
        <v>7.9797279894933126E-17</v>
      </c>
      <c r="T382" s="33"/>
      <c r="U382" s="42"/>
      <c r="V382" s="35"/>
      <c r="W382" s="33"/>
      <c r="Y382" s="33"/>
    </row>
    <row r="383" spans="14:25" ht="15.75" customHeight="1" x14ac:dyDescent="0.25">
      <c r="N383" s="28">
        <v>3810</v>
      </c>
      <c r="O383" s="28">
        <v>330.14</v>
      </c>
      <c r="P383" s="29">
        <f t="shared" si="0"/>
        <v>10</v>
      </c>
      <c r="Q383" s="30">
        <f t="shared" si="1"/>
        <v>70.631793657811812</v>
      </c>
      <c r="R383" s="39">
        <f t="shared" si="2"/>
        <v>790.80434999999886</v>
      </c>
      <c r="S383" s="39">
        <f t="shared" si="3"/>
        <v>7.2858385991025898E-17</v>
      </c>
      <c r="T383" s="33"/>
      <c r="U383" s="42"/>
      <c r="V383" s="35"/>
      <c r="W383" s="33"/>
      <c r="Y383" s="33"/>
    </row>
    <row r="384" spans="14:25" ht="15.75" customHeight="1" x14ac:dyDescent="0.25">
      <c r="N384" s="28">
        <v>3820</v>
      </c>
      <c r="O384" s="28">
        <v>329.65</v>
      </c>
      <c r="P384" s="29">
        <f t="shared" si="0"/>
        <v>10</v>
      </c>
      <c r="Q384" s="30">
        <f t="shared" si="1"/>
        <v>71.053829238314989</v>
      </c>
      <c r="R384" s="39">
        <f t="shared" si="2"/>
        <v>790.80434999999898</v>
      </c>
      <c r="S384" s="39">
        <f t="shared" si="3"/>
        <v>6.9388939039072284E-17</v>
      </c>
      <c r="T384" s="33"/>
      <c r="U384" s="42"/>
      <c r="V384" s="35"/>
      <c r="W384" s="33"/>
      <c r="Y384" s="33"/>
    </row>
    <row r="385" spans="14:25" ht="15.75" customHeight="1" x14ac:dyDescent="0.25">
      <c r="N385" s="28">
        <v>3830</v>
      </c>
      <c r="O385" s="28">
        <v>332.03</v>
      </c>
      <c r="P385" s="29">
        <f t="shared" si="0"/>
        <v>10</v>
      </c>
      <c r="Q385" s="30">
        <f t="shared" si="1"/>
        <v>71.314886173368663</v>
      </c>
      <c r="R385" s="39">
        <f t="shared" si="2"/>
        <v>790.80434999999909</v>
      </c>
      <c r="S385" s="39">
        <f t="shared" si="3"/>
        <v>5.8980598183211441E-17</v>
      </c>
      <c r="T385" s="33"/>
      <c r="U385" s="42"/>
      <c r="V385" s="35"/>
      <c r="W385" s="33"/>
      <c r="Y385" s="33"/>
    </row>
    <row r="386" spans="14:25" ht="15.75" customHeight="1" x14ac:dyDescent="0.25">
      <c r="N386" s="28">
        <v>3840</v>
      </c>
      <c r="O386" s="28">
        <v>334.98</v>
      </c>
      <c r="P386" s="29">
        <f t="shared" si="0"/>
        <v>10</v>
      </c>
      <c r="Q386" s="30">
        <f t="shared" si="1"/>
        <v>71.654504495272477</v>
      </c>
      <c r="R386" s="39">
        <f t="shared" si="2"/>
        <v>790.8043499999992</v>
      </c>
      <c r="S386" s="39">
        <f t="shared" si="3"/>
        <v>5.5511151231257827E-17</v>
      </c>
      <c r="T386" s="33"/>
      <c r="U386" s="42"/>
      <c r="V386" s="35"/>
      <c r="W386" s="33"/>
      <c r="Y386" s="33"/>
    </row>
    <row r="387" spans="14:25" ht="15.75" customHeight="1" x14ac:dyDescent="0.25">
      <c r="N387" s="28">
        <v>3850</v>
      </c>
      <c r="O387" s="28">
        <v>336.64</v>
      </c>
      <c r="P387" s="29">
        <f t="shared" si="0"/>
        <v>10</v>
      </c>
      <c r="Q387" s="30">
        <f t="shared" si="1"/>
        <v>72.086617757027838</v>
      </c>
      <c r="R387" s="39">
        <f t="shared" si="2"/>
        <v>790.80434999999932</v>
      </c>
      <c r="S387" s="39">
        <f t="shared" si="3"/>
        <v>4.5102810375396984E-17</v>
      </c>
      <c r="T387" s="33"/>
      <c r="U387" s="42"/>
      <c r="V387" s="35"/>
      <c r="W387" s="33"/>
      <c r="Y387" s="33"/>
    </row>
    <row r="388" spans="14:25" ht="15.75" customHeight="1" x14ac:dyDescent="0.25">
      <c r="N388" s="28">
        <v>3860</v>
      </c>
      <c r="O388" s="28">
        <v>352.91</v>
      </c>
      <c r="P388" s="29">
        <f t="shared" si="0"/>
        <v>10</v>
      </c>
      <c r="Q388" s="30">
        <f t="shared" si="1"/>
        <v>72.497428938670751</v>
      </c>
      <c r="R388" s="39">
        <f t="shared" si="2"/>
        <v>790.80434999999943</v>
      </c>
      <c r="S388" s="39">
        <f t="shared" si="3"/>
        <v>4.163336342344337E-17</v>
      </c>
      <c r="T388" s="33"/>
      <c r="U388" s="42"/>
      <c r="V388" s="35"/>
      <c r="W388" s="33"/>
      <c r="Y388" s="33"/>
    </row>
    <row r="389" spans="14:25" ht="15.75" customHeight="1" x14ac:dyDescent="0.25">
      <c r="N389" s="28">
        <v>3870</v>
      </c>
      <c r="O389" s="28">
        <v>348.85</v>
      </c>
      <c r="P389" s="29">
        <f t="shared" si="0"/>
        <v>10</v>
      </c>
      <c r="Q389" s="30">
        <f t="shared" si="1"/>
        <v>73.863414579879844</v>
      </c>
      <c r="R389" s="39">
        <f t="shared" si="2"/>
        <v>790.80434999999943</v>
      </c>
      <c r="S389" s="39">
        <f t="shared" si="3"/>
        <v>3.8163916471489756E-17</v>
      </c>
      <c r="T389" s="33"/>
      <c r="U389" s="42"/>
      <c r="V389" s="35"/>
      <c r="W389" s="33"/>
      <c r="Y389" s="33"/>
    </row>
    <row r="390" spans="14:25" ht="15.75" customHeight="1" x14ac:dyDescent="0.25">
      <c r="N390" s="28">
        <v>3880</v>
      </c>
      <c r="O390" s="28">
        <v>353.82</v>
      </c>
      <c r="P390" s="29">
        <f t="shared" si="0"/>
        <v>10</v>
      </c>
      <c r="Q390" s="30">
        <f t="shared" si="1"/>
        <v>74.544109813209445</v>
      </c>
      <c r="R390" s="39">
        <f t="shared" si="2"/>
        <v>790.80434999999943</v>
      </c>
      <c r="S390" s="39">
        <f t="shared" si="3"/>
        <v>3.8163916471489756E-17</v>
      </c>
      <c r="T390" s="33"/>
      <c r="U390" s="42"/>
      <c r="V390" s="35"/>
      <c r="W390" s="33"/>
      <c r="Y390" s="33"/>
    </row>
    <row r="391" spans="14:25" ht="15.75" customHeight="1" x14ac:dyDescent="0.25">
      <c r="N391" s="28">
        <v>3890</v>
      </c>
      <c r="O391" s="28">
        <v>362.41</v>
      </c>
      <c r="P391" s="29">
        <f t="shared" si="0"/>
        <v>10</v>
      </c>
      <c r="Q391" s="30">
        <f t="shared" si="1"/>
        <v>75.34760605425538</v>
      </c>
      <c r="R391" s="39">
        <f t="shared" si="2"/>
        <v>790.80434999999943</v>
      </c>
      <c r="S391" s="39">
        <f t="shared" si="3"/>
        <v>3.8163916471489756E-17</v>
      </c>
      <c r="T391" s="33"/>
      <c r="U391" s="42"/>
      <c r="V391" s="35"/>
      <c r="W391" s="33"/>
      <c r="Y391" s="33"/>
    </row>
    <row r="392" spans="14:25" ht="15.75" customHeight="1" x14ac:dyDescent="0.25">
      <c r="N392" s="28">
        <v>3900</v>
      </c>
      <c r="O392" s="28">
        <v>365.72</v>
      </c>
      <c r="P392" s="29">
        <f t="shared" si="0"/>
        <v>10</v>
      </c>
      <c r="Q392" s="30">
        <f t="shared" si="1"/>
        <v>76.476869426990703</v>
      </c>
      <c r="R392" s="39">
        <f t="shared" si="2"/>
        <v>790.80434999999943</v>
      </c>
      <c r="S392" s="39">
        <f t="shared" si="3"/>
        <v>3.8163916471489756E-17</v>
      </c>
      <c r="T392" s="33"/>
      <c r="U392" s="42"/>
      <c r="V392" s="35"/>
      <c r="W392" s="33"/>
      <c r="Y392" s="33"/>
    </row>
    <row r="393" spans="14:25" ht="15.75" customHeight="1" x14ac:dyDescent="0.25">
      <c r="N393" s="28">
        <v>3910</v>
      </c>
      <c r="O393" s="28">
        <v>373.24</v>
      </c>
      <c r="P393" s="29">
        <f t="shared" si="0"/>
        <v>10</v>
      </c>
      <c r="Q393" s="30">
        <f t="shared" si="1"/>
        <v>77.482200856625198</v>
      </c>
      <c r="R393" s="39">
        <f t="shared" si="2"/>
        <v>790.80434999999943</v>
      </c>
      <c r="S393" s="39">
        <f t="shared" si="3"/>
        <v>3.8163916471489756E-17</v>
      </c>
      <c r="T393" s="33"/>
      <c r="U393" s="42"/>
      <c r="V393" s="35"/>
      <c r="W393" s="33"/>
      <c r="Y393" s="33"/>
    </row>
    <row r="394" spans="14:25" ht="15.75" customHeight="1" x14ac:dyDescent="0.25">
      <c r="N394" s="28">
        <v>3920</v>
      </c>
      <c r="O394" s="28">
        <v>372.42</v>
      </c>
      <c r="P394" s="29">
        <f t="shared" si="0"/>
        <v>10</v>
      </c>
      <c r="Q394" s="30">
        <f t="shared" si="1"/>
        <v>78.68083106963158</v>
      </c>
      <c r="R394" s="39">
        <f t="shared" si="2"/>
        <v>790.80434999999943</v>
      </c>
      <c r="S394" s="39">
        <f t="shared" si="3"/>
        <v>3.8163916471489756E-17</v>
      </c>
      <c r="T394" s="33"/>
      <c r="U394" s="42"/>
      <c r="V394" s="35"/>
      <c r="W394" s="33"/>
      <c r="Y394" s="33"/>
    </row>
    <row r="395" spans="14:25" ht="15.75" customHeight="1" x14ac:dyDescent="0.25">
      <c r="N395" s="28">
        <v>3930</v>
      </c>
      <c r="O395" s="28">
        <v>376.48</v>
      </c>
      <c r="P395" s="29">
        <f t="shared" si="0"/>
        <v>10</v>
      </c>
      <c r="Q395" s="30">
        <f t="shared" si="1"/>
        <v>79.46021687382931</v>
      </c>
      <c r="R395" s="39">
        <f t="shared" si="2"/>
        <v>790.80434999999943</v>
      </c>
      <c r="S395" s="39">
        <f t="shared" si="3"/>
        <v>3.8163916471489756E-17</v>
      </c>
      <c r="T395" s="33"/>
      <c r="U395" s="42"/>
      <c r="V395" s="35"/>
      <c r="W395" s="33"/>
      <c r="Y395" s="33"/>
    </row>
    <row r="396" spans="14:25" ht="15.75" customHeight="1" x14ac:dyDescent="0.25">
      <c r="N396" s="28">
        <v>3940</v>
      </c>
      <c r="O396" s="28">
        <v>372.86</v>
      </c>
      <c r="P396" s="29">
        <f t="shared" si="0"/>
        <v>10</v>
      </c>
      <c r="Q396" s="30">
        <f t="shared" si="1"/>
        <v>80.271950147669116</v>
      </c>
      <c r="R396" s="39">
        <f t="shared" si="2"/>
        <v>790.80434999999943</v>
      </c>
      <c r="S396" s="39">
        <f t="shared" si="3"/>
        <v>3.8163916471489756E-17</v>
      </c>
      <c r="T396" s="33"/>
      <c r="U396" s="42"/>
      <c r="V396" s="35"/>
      <c r="W396" s="33"/>
      <c r="Y396" s="33"/>
    </row>
    <row r="397" spans="14:25" ht="15.75" customHeight="1" x14ac:dyDescent="0.25">
      <c r="N397" s="28">
        <v>3950</v>
      </c>
      <c r="O397" s="28">
        <v>379.11</v>
      </c>
      <c r="P397" s="29">
        <f t="shared" si="0"/>
        <v>10</v>
      </c>
      <c r="Q397" s="30">
        <f t="shared" si="1"/>
        <v>80.596292164075081</v>
      </c>
      <c r="R397" s="39">
        <f t="shared" si="2"/>
        <v>790.80434999999943</v>
      </c>
      <c r="S397" s="39">
        <f t="shared" si="3"/>
        <v>3.8163916471489756E-17</v>
      </c>
      <c r="T397" s="33"/>
      <c r="U397" s="42"/>
      <c r="V397" s="35"/>
      <c r="W397" s="33"/>
      <c r="Y397" s="33"/>
    </row>
    <row r="398" spans="14:25" ht="15.75" customHeight="1" x14ac:dyDescent="0.25">
      <c r="N398" s="28">
        <v>3960</v>
      </c>
      <c r="O398" s="28">
        <v>383.96</v>
      </c>
      <c r="P398" s="29">
        <f t="shared" si="0"/>
        <v>10</v>
      </c>
      <c r="Q398" s="30">
        <f t="shared" si="1"/>
        <v>81.236873444670394</v>
      </c>
      <c r="R398" s="39">
        <f t="shared" si="2"/>
        <v>790.80434999999943</v>
      </c>
      <c r="S398" s="39">
        <f t="shared" si="3"/>
        <v>3.8163916471489756E-17</v>
      </c>
      <c r="T398" s="33"/>
      <c r="U398" s="42"/>
      <c r="V398" s="35"/>
      <c r="W398" s="33"/>
      <c r="Y398" s="33"/>
    </row>
    <row r="399" spans="14:25" ht="15.75" customHeight="1" x14ac:dyDescent="0.25">
      <c r="N399" s="28">
        <v>3970</v>
      </c>
      <c r="O399" s="28">
        <v>385.66</v>
      </c>
      <c r="P399" s="29">
        <f t="shared" si="0"/>
        <v>10</v>
      </c>
      <c r="Q399" s="30">
        <f t="shared" si="1"/>
        <v>82.004497307962197</v>
      </c>
      <c r="R399" s="39">
        <f t="shared" si="2"/>
        <v>790.80434999999943</v>
      </c>
      <c r="S399" s="39">
        <f t="shared" si="3"/>
        <v>3.8163916471489756E-17</v>
      </c>
      <c r="T399" s="33"/>
      <c r="U399" s="42"/>
      <c r="V399" s="35"/>
      <c r="W399" s="33"/>
      <c r="Y399" s="33"/>
    </row>
    <row r="400" spans="14:25" ht="15.75" customHeight="1" x14ac:dyDescent="0.25">
      <c r="N400" s="28">
        <v>3980</v>
      </c>
      <c r="O400" s="28">
        <v>390.81</v>
      </c>
      <c r="P400" s="29">
        <f t="shared" si="0"/>
        <v>10</v>
      </c>
      <c r="Q400" s="30">
        <f t="shared" si="1"/>
        <v>82.651362271051838</v>
      </c>
      <c r="R400" s="39">
        <f t="shared" si="2"/>
        <v>790.80434999999943</v>
      </c>
      <c r="S400" s="39">
        <f t="shared" si="3"/>
        <v>3.8163916471489756E-17</v>
      </c>
      <c r="T400" s="33"/>
      <c r="U400" s="42"/>
      <c r="V400" s="35"/>
      <c r="W400" s="33"/>
      <c r="Y400" s="33"/>
    </row>
    <row r="401" spans="14:25" ht="15.75" customHeight="1" x14ac:dyDescent="0.25">
      <c r="N401" s="28">
        <v>3990</v>
      </c>
      <c r="O401" s="28">
        <v>398.55</v>
      </c>
      <c r="P401" s="29">
        <f t="shared" si="0"/>
        <v>10</v>
      </c>
      <c r="Q401" s="30">
        <f t="shared" si="1"/>
        <v>83.443275106674193</v>
      </c>
      <c r="R401" s="39">
        <f t="shared" si="2"/>
        <v>790.80434999999943</v>
      </c>
      <c r="S401" s="39">
        <f t="shared" si="3"/>
        <v>3.8163916471489756E-17</v>
      </c>
      <c r="T401" s="33"/>
      <c r="U401" s="42"/>
      <c r="V401" s="35"/>
      <c r="W401" s="33"/>
      <c r="Y401" s="33"/>
    </row>
    <row r="402" spans="14:25" ht="15.75" customHeight="1" x14ac:dyDescent="0.25">
      <c r="N402" s="28">
        <v>4000</v>
      </c>
      <c r="O402" s="28">
        <v>400.33</v>
      </c>
      <c r="P402" s="29">
        <f t="shared" si="0"/>
        <v>10</v>
      </c>
      <c r="Q402" s="30">
        <f t="shared" si="1"/>
        <v>84.508046921547248</v>
      </c>
      <c r="R402" s="39">
        <f t="shared" si="2"/>
        <v>790.80434999999943</v>
      </c>
      <c r="S402" s="39">
        <f t="shared" si="3"/>
        <v>3.8163916471489756E-17</v>
      </c>
      <c r="T402" s="33"/>
      <c r="U402" s="42"/>
      <c r="V402" s="35"/>
      <c r="W402" s="33"/>
      <c r="Y402" s="33"/>
    </row>
    <row r="403" spans="14:25" ht="15.75" customHeight="1" x14ac:dyDescent="0.25">
      <c r="N403" s="28">
        <v>4010</v>
      </c>
      <c r="O403" s="28">
        <v>417.96</v>
      </c>
      <c r="P403" s="29">
        <f t="shared" si="0"/>
        <v>10</v>
      </c>
      <c r="Q403" s="30">
        <f t="shared" si="1"/>
        <v>85.366934370053968</v>
      </c>
      <c r="R403" s="39">
        <f t="shared" si="2"/>
        <v>790.80434999999943</v>
      </c>
      <c r="S403" s="39">
        <f t="shared" si="3"/>
        <v>3.8163916471489756E-17</v>
      </c>
      <c r="T403" s="33"/>
      <c r="U403" s="42"/>
      <c r="V403" s="35"/>
      <c r="W403" s="33"/>
      <c r="Y403" s="33"/>
    </row>
    <row r="404" spans="14:25" ht="15.75" customHeight="1" x14ac:dyDescent="0.25">
      <c r="N404" s="28">
        <v>4020</v>
      </c>
      <c r="O404" s="28">
        <v>437.49</v>
      </c>
      <c r="P404" s="29">
        <f t="shared" si="0"/>
        <v>10</v>
      </c>
      <c r="Q404" s="30">
        <f t="shared" si="1"/>
        <v>87.134918137736307</v>
      </c>
      <c r="R404" s="39">
        <f t="shared" si="2"/>
        <v>790.80434999999943</v>
      </c>
      <c r="S404" s="39">
        <f t="shared" si="3"/>
        <v>3.8163916471489756E-17</v>
      </c>
      <c r="T404" s="33"/>
      <c r="U404" s="42"/>
      <c r="V404" s="35"/>
      <c r="W404" s="33"/>
      <c r="Y404" s="33"/>
    </row>
    <row r="405" spans="14:25" ht="15.75" customHeight="1" x14ac:dyDescent="0.25">
      <c r="N405" s="28">
        <v>4030</v>
      </c>
      <c r="O405" s="28">
        <v>450.06</v>
      </c>
      <c r="P405" s="29">
        <f t="shared" si="0"/>
        <v>10</v>
      </c>
      <c r="Q405" s="30">
        <f t="shared" si="1"/>
        <v>89.661460723286268</v>
      </c>
      <c r="R405" s="39">
        <f t="shared" si="2"/>
        <v>790.80434999999943</v>
      </c>
      <c r="S405" s="39">
        <f t="shared" si="3"/>
        <v>3.8163916471489756E-17</v>
      </c>
      <c r="T405" s="33"/>
      <c r="U405" s="42"/>
      <c r="V405" s="35"/>
      <c r="W405" s="33"/>
      <c r="Y405" s="33"/>
    </row>
    <row r="406" spans="14:25" ht="15.75" customHeight="1" x14ac:dyDescent="0.25">
      <c r="N406" s="28">
        <v>4040</v>
      </c>
      <c r="O406" s="28">
        <v>452.28</v>
      </c>
      <c r="P406" s="29">
        <f t="shared" si="0"/>
        <v>10</v>
      </c>
      <c r="Q406" s="30">
        <f t="shared" si="1"/>
        <v>92.25360380989801</v>
      </c>
      <c r="R406" s="39">
        <f t="shared" si="2"/>
        <v>790.80434999999943</v>
      </c>
      <c r="S406" s="39">
        <f t="shared" si="3"/>
        <v>3.8163916471489756E-17</v>
      </c>
      <c r="T406" s="33"/>
      <c r="U406" s="42"/>
      <c r="V406" s="35"/>
      <c r="W406" s="33"/>
      <c r="Y406" s="33"/>
    </row>
    <row r="407" spans="14:25" ht="15.75" customHeight="1" x14ac:dyDescent="0.25">
      <c r="N407" s="28">
        <v>4050</v>
      </c>
      <c r="O407" s="28">
        <v>495.98</v>
      </c>
      <c r="P407" s="29">
        <f t="shared" si="0"/>
        <v>10</v>
      </c>
      <c r="Q407" s="30">
        <f t="shared" si="1"/>
        <v>94.204220361609742</v>
      </c>
      <c r="R407" s="39">
        <f t="shared" si="2"/>
        <v>790.80434999999943</v>
      </c>
      <c r="S407" s="39">
        <f t="shared" si="3"/>
        <v>3.8163916471489756E-17</v>
      </c>
      <c r="T407" s="33"/>
      <c r="U407" s="42"/>
      <c r="V407" s="35"/>
      <c r="W407" s="33"/>
      <c r="Y407" s="33"/>
    </row>
    <row r="408" spans="14:25" ht="15.75" customHeight="1" x14ac:dyDescent="0.25">
      <c r="N408" s="28">
        <v>4060</v>
      </c>
      <c r="O408" s="28">
        <v>506.07</v>
      </c>
      <c r="P408" s="29">
        <f t="shared" si="0"/>
        <v>10</v>
      </c>
      <c r="Q408" s="30">
        <f t="shared" si="1"/>
        <v>98.462516314610383</v>
      </c>
      <c r="R408" s="39">
        <f t="shared" si="2"/>
        <v>790.80434999999943</v>
      </c>
      <c r="S408" s="39">
        <f t="shared" si="3"/>
        <v>3.8163916471489756E-17</v>
      </c>
      <c r="T408" s="33"/>
      <c r="U408" s="42"/>
      <c r="V408" s="35"/>
      <c r="W408" s="33"/>
      <c r="Y408" s="33"/>
    </row>
    <row r="409" spans="14:25" ht="15.75" customHeight="1" x14ac:dyDescent="0.25">
      <c r="N409" s="28">
        <v>4070</v>
      </c>
      <c r="O409" s="28">
        <v>514.45000000000005</v>
      </c>
      <c r="P409" s="29">
        <f t="shared" si="0"/>
        <v>10</v>
      </c>
      <c r="Q409" s="30">
        <f t="shared" si="1"/>
        <v>102.09470112416116</v>
      </c>
      <c r="R409" s="39">
        <f t="shared" si="2"/>
        <v>790.80434999999943</v>
      </c>
      <c r="S409" s="39">
        <f t="shared" si="3"/>
        <v>3.8163916471489756E-17</v>
      </c>
      <c r="T409" s="33"/>
      <c r="U409" s="42"/>
      <c r="V409" s="35"/>
      <c r="W409" s="33"/>
      <c r="Y409" s="33"/>
    </row>
    <row r="410" spans="14:25" ht="15.75" customHeight="1" x14ac:dyDescent="0.25">
      <c r="N410" s="28">
        <v>4080</v>
      </c>
      <c r="O410" s="28">
        <v>518.17999999999995</v>
      </c>
      <c r="P410" s="29">
        <f t="shared" si="0"/>
        <v>10</v>
      </c>
      <c r="Q410" s="30">
        <f t="shared" si="1"/>
        <v>105.1778004267822</v>
      </c>
      <c r="R410" s="39">
        <f t="shared" si="2"/>
        <v>790.80434999999943</v>
      </c>
      <c r="S410" s="39">
        <f t="shared" si="3"/>
        <v>3.8163916471489756E-17</v>
      </c>
      <c r="T410" s="33"/>
      <c r="U410" s="42"/>
      <c r="V410" s="35"/>
      <c r="W410" s="33"/>
      <c r="Y410" s="33"/>
    </row>
    <row r="411" spans="14:25" ht="15.75" customHeight="1" x14ac:dyDescent="0.25">
      <c r="N411" s="28">
        <v>4090</v>
      </c>
      <c r="O411" s="28">
        <v>496.82</v>
      </c>
      <c r="P411" s="29">
        <f t="shared" si="0"/>
        <v>10</v>
      </c>
      <c r="Q411" s="30">
        <f t="shared" si="1"/>
        <v>107.57020342184317</v>
      </c>
      <c r="R411" s="39">
        <f t="shared" si="2"/>
        <v>790.80434999999943</v>
      </c>
      <c r="S411" s="39">
        <f t="shared" si="3"/>
        <v>3.8163916471489756E-17</v>
      </c>
      <c r="T411" s="33"/>
      <c r="U411" s="42"/>
      <c r="V411" s="35"/>
      <c r="W411" s="33"/>
      <c r="Y411" s="33"/>
    </row>
    <row r="412" spans="14:25" ht="15.75" customHeight="1" x14ac:dyDescent="0.25">
      <c r="N412" s="28">
        <v>4100</v>
      </c>
      <c r="O412" s="28">
        <v>498.4</v>
      </c>
      <c r="P412" s="29">
        <f t="shared" si="0"/>
        <v>10</v>
      </c>
      <c r="Q412" s="30">
        <f t="shared" si="1"/>
        <v>107.81633742871935</v>
      </c>
      <c r="R412" s="39">
        <f t="shared" si="2"/>
        <v>790.80434999999943</v>
      </c>
      <c r="S412" s="39">
        <f t="shared" si="3"/>
        <v>3.8163916471489756E-17</v>
      </c>
      <c r="T412" s="33"/>
      <c r="U412" s="42"/>
      <c r="V412" s="35"/>
      <c r="W412" s="33"/>
      <c r="Y412" s="33"/>
    </row>
    <row r="413" spans="14:25" ht="15.75" customHeight="1" x14ac:dyDescent="0.25">
      <c r="N413" s="28">
        <v>4110</v>
      </c>
      <c r="O413" s="28">
        <v>504.68</v>
      </c>
      <c r="P413" s="29">
        <f t="shared" si="0"/>
        <v>10</v>
      </c>
      <c r="Q413" s="30">
        <f t="shared" si="1"/>
        <v>108.09246067343014</v>
      </c>
      <c r="R413" s="39">
        <f t="shared" si="2"/>
        <v>790.80434999999943</v>
      </c>
      <c r="S413" s="39">
        <f t="shared" si="3"/>
        <v>3.8163916471489756E-17</v>
      </c>
      <c r="T413" s="33"/>
      <c r="U413" s="42"/>
      <c r="V413" s="35"/>
      <c r="W413" s="33"/>
      <c r="Y413" s="33"/>
    </row>
    <row r="414" spans="14:25" ht="15.75" customHeight="1" x14ac:dyDescent="0.25">
      <c r="N414" s="28">
        <v>4120</v>
      </c>
      <c r="O414" s="28">
        <v>498.63</v>
      </c>
      <c r="P414" s="29">
        <f t="shared" si="0"/>
        <v>10</v>
      </c>
      <c r="Q414" s="30">
        <f t="shared" si="1"/>
        <v>108.70149031874834</v>
      </c>
      <c r="R414" s="39">
        <f t="shared" si="2"/>
        <v>790.80434999999943</v>
      </c>
      <c r="S414" s="39">
        <f t="shared" si="3"/>
        <v>3.8163916471489756E-17</v>
      </c>
      <c r="T414" s="33"/>
      <c r="U414" s="42"/>
      <c r="V414" s="35"/>
      <c r="W414" s="33"/>
      <c r="Y414" s="33"/>
    </row>
    <row r="415" spans="14:25" ht="15.75" customHeight="1" x14ac:dyDescent="0.25">
      <c r="N415" s="28">
        <v>4130</v>
      </c>
      <c r="O415" s="28">
        <v>495.35</v>
      </c>
      <c r="P415" s="29">
        <f t="shared" si="0"/>
        <v>10</v>
      </c>
      <c r="Q415" s="30">
        <f t="shared" si="1"/>
        <v>108.72348789334958</v>
      </c>
      <c r="R415" s="39">
        <f t="shared" si="2"/>
        <v>790.80434999999943</v>
      </c>
      <c r="S415" s="39">
        <f t="shared" si="3"/>
        <v>3.8163916471489756E-17</v>
      </c>
      <c r="T415" s="33"/>
      <c r="U415" s="42"/>
      <c r="V415" s="35"/>
      <c r="W415" s="33"/>
      <c r="Y415" s="33"/>
    </row>
    <row r="416" spans="14:25" ht="15.75" customHeight="1" x14ac:dyDescent="0.25">
      <c r="N416" s="28">
        <v>4140</v>
      </c>
      <c r="O416" s="28">
        <v>497</v>
      </c>
      <c r="P416" s="29">
        <f t="shared" si="0"/>
        <v>10</v>
      </c>
      <c r="Q416" s="30">
        <f t="shared" si="1"/>
        <v>108.52102337646481</v>
      </c>
      <c r="R416" s="39">
        <f t="shared" si="2"/>
        <v>790.80434999999943</v>
      </c>
      <c r="S416" s="39">
        <f t="shared" si="3"/>
        <v>3.8163916471489756E-17</v>
      </c>
      <c r="T416" s="33"/>
      <c r="U416" s="42"/>
      <c r="V416" s="35"/>
      <c r="W416" s="33"/>
      <c r="Y416" s="33"/>
    </row>
    <row r="417" spans="14:25" ht="15.75" customHeight="1" x14ac:dyDescent="0.25">
      <c r="N417" s="28">
        <v>4150</v>
      </c>
      <c r="O417" s="28">
        <v>499.05</v>
      </c>
      <c r="P417" s="29">
        <f t="shared" si="0"/>
        <v>10</v>
      </c>
      <c r="Q417" s="30">
        <f t="shared" si="1"/>
        <v>108.48972634746855</v>
      </c>
      <c r="R417" s="39">
        <f t="shared" si="2"/>
        <v>790.80434999999943</v>
      </c>
      <c r="S417" s="39">
        <f t="shared" si="3"/>
        <v>3.8163916471489756E-17</v>
      </c>
      <c r="T417" s="33"/>
      <c r="U417" s="42"/>
      <c r="V417" s="35"/>
      <c r="W417" s="33"/>
      <c r="Y417" s="33"/>
    </row>
    <row r="418" spans="14:25" ht="15.75" customHeight="1" x14ac:dyDescent="0.25">
      <c r="N418" s="28">
        <v>4160</v>
      </c>
      <c r="O418" s="28">
        <v>502.76</v>
      </c>
      <c r="P418" s="29">
        <f t="shared" si="0"/>
        <v>10</v>
      </c>
      <c r="Q418" s="30">
        <f t="shared" si="1"/>
        <v>108.60405901823823</v>
      </c>
      <c r="R418" s="39">
        <f t="shared" si="2"/>
        <v>790.80434999999943</v>
      </c>
      <c r="S418" s="39">
        <f t="shared" si="3"/>
        <v>3.8163916471489756E-17</v>
      </c>
      <c r="T418" s="33"/>
      <c r="U418" s="42"/>
      <c r="V418" s="35"/>
      <c r="W418" s="33"/>
      <c r="Y418" s="33"/>
    </row>
    <row r="419" spans="14:25" ht="15.75" customHeight="1" x14ac:dyDescent="0.25">
      <c r="N419" s="28">
        <v>4170</v>
      </c>
      <c r="O419" s="28">
        <v>490.68</v>
      </c>
      <c r="P419" s="29">
        <f t="shared" si="0"/>
        <v>10</v>
      </c>
      <c r="Q419" s="30">
        <f t="shared" si="1"/>
        <v>108.92991046575571</v>
      </c>
      <c r="R419" s="39">
        <f t="shared" si="2"/>
        <v>790.80434999999943</v>
      </c>
      <c r="S419" s="39">
        <f t="shared" si="3"/>
        <v>3.8163916471489756E-17</v>
      </c>
      <c r="T419" s="33"/>
      <c r="U419" s="42"/>
      <c r="V419" s="35"/>
      <c r="W419" s="33"/>
      <c r="Y419" s="33"/>
    </row>
    <row r="420" spans="14:25" ht="15.75" customHeight="1" x14ac:dyDescent="0.25">
      <c r="N420" s="28">
        <v>4180</v>
      </c>
      <c r="O420" s="28">
        <v>505.82</v>
      </c>
      <c r="P420" s="29">
        <f t="shared" si="0"/>
        <v>10</v>
      </c>
      <c r="Q420" s="30">
        <f t="shared" si="1"/>
        <v>108.35456871915737</v>
      </c>
      <c r="R420" s="39">
        <f t="shared" si="2"/>
        <v>790.80434999999943</v>
      </c>
      <c r="S420" s="39">
        <f t="shared" si="3"/>
        <v>3.8163916471489756E-17</v>
      </c>
      <c r="T420" s="33"/>
      <c r="U420" s="42"/>
      <c r="V420" s="35"/>
      <c r="W420" s="33"/>
      <c r="Y420" s="33"/>
    </row>
    <row r="421" spans="14:25" ht="15.75" customHeight="1" x14ac:dyDescent="0.25">
      <c r="N421" s="28">
        <v>4190</v>
      </c>
      <c r="O421" s="28">
        <v>497.03</v>
      </c>
      <c r="P421" s="29">
        <f t="shared" si="0"/>
        <v>10</v>
      </c>
      <c r="Q421" s="30">
        <f t="shared" si="1"/>
        <v>108.95951324507912</v>
      </c>
      <c r="R421" s="39">
        <f t="shared" si="2"/>
        <v>790.80434999999943</v>
      </c>
      <c r="S421" s="39">
        <f t="shared" si="3"/>
        <v>3.8163916471489756E-17</v>
      </c>
      <c r="T421" s="33"/>
      <c r="U421" s="42"/>
      <c r="V421" s="35"/>
      <c r="W421" s="33"/>
      <c r="Y421" s="33"/>
    </row>
    <row r="422" spans="14:25" ht="15.75" customHeight="1" x14ac:dyDescent="0.25">
      <c r="N422" s="28">
        <v>4200</v>
      </c>
      <c r="O422" s="28">
        <v>500.48</v>
      </c>
      <c r="P422" s="29">
        <f t="shared" si="0"/>
        <v>10</v>
      </c>
      <c r="Q422" s="30">
        <f t="shared" si="1"/>
        <v>108.79675377319214</v>
      </c>
      <c r="R422" s="39">
        <f t="shared" si="2"/>
        <v>790.80434999999943</v>
      </c>
      <c r="S422" s="39">
        <f t="shared" si="3"/>
        <v>3.8163916471489756E-17</v>
      </c>
      <c r="T422" s="33"/>
      <c r="U422" s="42"/>
      <c r="V422" s="35"/>
      <c r="W422" s="33"/>
      <c r="Y422" s="33"/>
    </row>
    <row r="423" spans="14:25" ht="15.75" customHeight="1" x14ac:dyDescent="0.25">
      <c r="N423" s="28">
        <v>4210</v>
      </c>
      <c r="O423" s="28">
        <v>496.9</v>
      </c>
      <c r="P423" s="29">
        <f t="shared" si="0"/>
        <v>10</v>
      </c>
      <c r="Q423" s="30">
        <f t="shared" si="1"/>
        <v>108.91258393117289</v>
      </c>
      <c r="R423" s="39">
        <f t="shared" si="2"/>
        <v>790.80434999999943</v>
      </c>
      <c r="S423" s="39">
        <f t="shared" si="3"/>
        <v>3.8163916471489756E-17</v>
      </c>
      <c r="T423" s="33"/>
      <c r="U423" s="42"/>
      <c r="V423" s="35"/>
      <c r="W423" s="33"/>
      <c r="Y423" s="33"/>
    </row>
    <row r="424" spans="14:25" ht="15.75" customHeight="1" x14ac:dyDescent="0.25">
      <c r="N424" s="28">
        <v>4220</v>
      </c>
      <c r="O424" s="28">
        <v>503.88</v>
      </c>
      <c r="P424" s="29">
        <f t="shared" si="0"/>
        <v>10</v>
      </c>
      <c r="Q424" s="30">
        <f t="shared" si="1"/>
        <v>108.75547636250027</v>
      </c>
      <c r="R424" s="39">
        <f t="shared" si="2"/>
        <v>790.80434999999943</v>
      </c>
      <c r="S424" s="39">
        <f t="shared" si="3"/>
        <v>3.8163916471489756E-17</v>
      </c>
      <c r="T424" s="33"/>
      <c r="U424" s="42"/>
      <c r="V424" s="35"/>
      <c r="W424" s="33"/>
      <c r="Y424" s="33"/>
    </row>
    <row r="425" spans="14:25" ht="15.75" customHeight="1" x14ac:dyDescent="0.25">
      <c r="N425" s="28">
        <v>4230</v>
      </c>
      <c r="O425" s="28">
        <v>493.15</v>
      </c>
      <c r="P425" s="29">
        <f t="shared" si="0"/>
        <v>10</v>
      </c>
      <c r="Q425" s="30">
        <f t="shared" si="1"/>
        <v>109.10960351277456</v>
      </c>
      <c r="R425" s="39">
        <f t="shared" si="2"/>
        <v>790.80434999999943</v>
      </c>
      <c r="S425" s="39">
        <f t="shared" si="3"/>
        <v>3.8163916471489756E-17</v>
      </c>
      <c r="T425" s="33"/>
      <c r="U425" s="42"/>
      <c r="V425" s="35"/>
      <c r="W425" s="33"/>
      <c r="Y425" s="33"/>
    </row>
    <row r="426" spans="14:25" ht="15.75" customHeight="1" x14ac:dyDescent="0.25">
      <c r="N426" s="28">
        <v>4240</v>
      </c>
      <c r="O426" s="28">
        <v>508.73</v>
      </c>
      <c r="P426" s="29">
        <f t="shared" si="0"/>
        <v>10</v>
      </c>
      <c r="Q426" s="30">
        <f t="shared" si="1"/>
        <v>108.64356153751382</v>
      </c>
      <c r="R426" s="39">
        <f t="shared" si="2"/>
        <v>790.80434999999943</v>
      </c>
      <c r="S426" s="39">
        <f t="shared" si="3"/>
        <v>3.8163916471489756E-17</v>
      </c>
      <c r="T426" s="33"/>
      <c r="U426" s="42"/>
      <c r="V426" s="35"/>
      <c r="W426" s="33"/>
      <c r="Y426" s="33"/>
    </row>
    <row r="427" spans="14:25" ht="15.75" customHeight="1" x14ac:dyDescent="0.25">
      <c r="N427" s="28">
        <v>4250</v>
      </c>
      <c r="O427" s="28">
        <v>515.26</v>
      </c>
      <c r="P427" s="29">
        <f t="shared" si="0"/>
        <v>10</v>
      </c>
      <c r="Q427" s="30">
        <f t="shared" si="1"/>
        <v>109.35375315815941</v>
      </c>
      <c r="R427" s="39">
        <f t="shared" si="2"/>
        <v>790.80434999999943</v>
      </c>
      <c r="S427" s="39">
        <f t="shared" si="3"/>
        <v>3.8163916471489756E-17</v>
      </c>
      <c r="T427" s="33"/>
      <c r="U427" s="42"/>
      <c r="V427" s="35"/>
      <c r="W427" s="33"/>
      <c r="Y427" s="33"/>
    </row>
    <row r="428" spans="14:25" ht="15.75" customHeight="1" x14ac:dyDescent="0.25">
      <c r="N428" s="28">
        <v>4260</v>
      </c>
      <c r="O428" s="28">
        <v>534.08000000000004</v>
      </c>
      <c r="P428" s="29">
        <f t="shared" si="0"/>
        <v>10</v>
      </c>
      <c r="Q428" s="30">
        <f t="shared" si="1"/>
        <v>110.28134074850331</v>
      </c>
      <c r="R428" s="39">
        <f t="shared" si="2"/>
        <v>790.80434999999943</v>
      </c>
      <c r="S428" s="39">
        <f t="shared" si="3"/>
        <v>3.8163916471489756E-17</v>
      </c>
      <c r="T428" s="33"/>
      <c r="U428" s="42"/>
      <c r="V428" s="35"/>
      <c r="W428" s="33"/>
      <c r="Y428" s="33"/>
    </row>
    <row r="429" spans="14:25" ht="15.75" customHeight="1" x14ac:dyDescent="0.25">
      <c r="N429" s="28">
        <v>4270</v>
      </c>
      <c r="O429" s="28">
        <v>576.39</v>
      </c>
      <c r="P429" s="29">
        <f t="shared" si="0"/>
        <v>10</v>
      </c>
      <c r="Q429" s="30">
        <f t="shared" si="1"/>
        <v>112.17612277755308</v>
      </c>
      <c r="R429" s="39">
        <f t="shared" si="2"/>
        <v>790.80434999999943</v>
      </c>
      <c r="S429" s="39">
        <f t="shared" si="3"/>
        <v>3.8163916471489756E-17</v>
      </c>
      <c r="T429" s="33"/>
      <c r="U429" s="42"/>
      <c r="V429" s="35"/>
      <c r="W429" s="33"/>
      <c r="Y429" s="33"/>
    </row>
    <row r="430" spans="14:25" ht="15.75" customHeight="1" x14ac:dyDescent="0.25">
      <c r="N430" s="28">
        <v>4280</v>
      </c>
      <c r="O430" s="28">
        <v>583.38</v>
      </c>
      <c r="P430" s="29">
        <f t="shared" si="0"/>
        <v>10</v>
      </c>
      <c r="Q430" s="30">
        <f t="shared" si="1"/>
        <v>116.30329195827586</v>
      </c>
      <c r="R430" s="39">
        <f t="shared" si="2"/>
        <v>790.80434999999943</v>
      </c>
      <c r="S430" s="39">
        <f t="shared" si="3"/>
        <v>3.8163916471489756E-17</v>
      </c>
      <c r="T430" s="33"/>
      <c r="U430" s="42"/>
      <c r="V430" s="35"/>
      <c r="W430" s="33"/>
      <c r="Y430" s="33"/>
    </row>
    <row r="431" spans="14:25" ht="15.75" customHeight="1" x14ac:dyDescent="0.25">
      <c r="N431" s="28">
        <v>4290</v>
      </c>
      <c r="O431" s="28">
        <v>606.62</v>
      </c>
      <c r="P431" s="29">
        <f t="shared" si="0"/>
        <v>10</v>
      </c>
      <c r="Q431" s="30">
        <f t="shared" si="1"/>
        <v>119.63844187321851</v>
      </c>
      <c r="R431" s="39">
        <f t="shared" si="2"/>
        <v>790.80434999999943</v>
      </c>
      <c r="S431" s="39">
        <f t="shared" si="3"/>
        <v>3.8163916471489756E-17</v>
      </c>
      <c r="T431" s="33"/>
      <c r="U431" s="42"/>
      <c r="V431" s="35"/>
      <c r="W431" s="33"/>
      <c r="Y431" s="33"/>
    </row>
    <row r="432" spans="14:25" ht="15.75" customHeight="1" x14ac:dyDescent="0.25">
      <c r="N432" s="28">
        <v>4300</v>
      </c>
      <c r="O432" s="28">
        <v>623.33000000000004</v>
      </c>
      <c r="P432" s="29">
        <f t="shared" si="0"/>
        <v>10</v>
      </c>
      <c r="Q432" s="30">
        <f t="shared" si="1"/>
        <v>123.50150009738761</v>
      </c>
      <c r="R432" s="39">
        <f t="shared" si="2"/>
        <v>790.80434999999943</v>
      </c>
      <c r="S432" s="39">
        <f t="shared" si="3"/>
        <v>3.8163916471489756E-17</v>
      </c>
      <c r="T432" s="33"/>
      <c r="U432" s="42"/>
      <c r="V432" s="35"/>
      <c r="W432" s="33"/>
      <c r="Y432" s="33"/>
    </row>
    <row r="433" spans="14:25" ht="15.75" customHeight="1" x14ac:dyDescent="0.25">
      <c r="N433" s="28">
        <v>4310</v>
      </c>
      <c r="O433" s="28">
        <v>638.74</v>
      </c>
      <c r="P433" s="29">
        <f t="shared" si="0"/>
        <v>10</v>
      </c>
      <c r="Q433" s="30">
        <f t="shared" si="1"/>
        <v>127.29825544441314</v>
      </c>
      <c r="R433" s="39">
        <f t="shared" si="2"/>
        <v>790.80434999999943</v>
      </c>
      <c r="S433" s="39">
        <f t="shared" si="3"/>
        <v>3.8163916471489756E-17</v>
      </c>
      <c r="T433" s="33"/>
      <c r="U433" s="42"/>
      <c r="V433" s="35"/>
      <c r="W433" s="33"/>
      <c r="Y433" s="33"/>
    </row>
    <row r="434" spans="14:25" ht="15.75" customHeight="1" x14ac:dyDescent="0.25">
      <c r="N434" s="28">
        <v>4320</v>
      </c>
      <c r="O434" s="28">
        <v>657.41</v>
      </c>
      <c r="P434" s="29">
        <f t="shared" si="0"/>
        <v>10</v>
      </c>
      <c r="Q434" s="30">
        <f t="shared" si="1"/>
        <v>130.96257702198798</v>
      </c>
      <c r="R434" s="39">
        <f t="shared" si="2"/>
        <v>790.80434999999943</v>
      </c>
      <c r="S434" s="39">
        <f t="shared" si="3"/>
        <v>3.8163916471489756E-17</v>
      </c>
      <c r="T434" s="33"/>
      <c r="U434" s="42"/>
      <c r="V434" s="35"/>
      <c r="W434" s="33"/>
      <c r="Y434" s="33"/>
    </row>
    <row r="435" spans="14:25" ht="15.75" customHeight="1" x14ac:dyDescent="0.25">
      <c r="N435" s="28">
        <v>4330</v>
      </c>
      <c r="O435" s="28">
        <v>649.54</v>
      </c>
      <c r="P435" s="29">
        <f t="shared" si="0"/>
        <v>10</v>
      </c>
      <c r="Q435" s="30">
        <f t="shared" si="1"/>
        <v>134.75121028476505</v>
      </c>
      <c r="R435" s="39">
        <f t="shared" si="2"/>
        <v>790.80434999999943</v>
      </c>
      <c r="S435" s="39">
        <f t="shared" si="3"/>
        <v>3.8163916471489756E-17</v>
      </c>
      <c r="T435" s="33"/>
      <c r="U435" s="42"/>
      <c r="V435" s="35"/>
      <c r="W435" s="33"/>
      <c r="Y435" s="33"/>
    </row>
    <row r="436" spans="14:25" ht="15.75" customHeight="1" x14ac:dyDescent="0.25">
      <c r="N436" s="28">
        <v>4340</v>
      </c>
      <c r="O436" s="28">
        <v>643</v>
      </c>
      <c r="P436" s="29">
        <f t="shared" si="0"/>
        <v>10</v>
      </c>
      <c r="Q436" s="30">
        <f t="shared" si="1"/>
        <v>136.86426618728245</v>
      </c>
      <c r="R436" s="39">
        <f t="shared" si="2"/>
        <v>790.80434999999943</v>
      </c>
      <c r="S436" s="39">
        <f t="shared" si="3"/>
        <v>3.8163916471489756E-17</v>
      </c>
      <c r="T436" s="33"/>
      <c r="U436" s="42"/>
      <c r="V436" s="35"/>
      <c r="W436" s="33"/>
      <c r="Y436" s="33"/>
    </row>
    <row r="437" spans="14:25" ht="15.75" customHeight="1" x14ac:dyDescent="0.25">
      <c r="N437" s="28">
        <v>4350</v>
      </c>
      <c r="O437" s="28">
        <v>630.16999999999996</v>
      </c>
      <c r="P437" s="29">
        <f t="shared" si="0"/>
        <v>10</v>
      </c>
      <c r="Q437" s="30">
        <f t="shared" si="1"/>
        <v>137.90000794550218</v>
      </c>
      <c r="R437" s="39">
        <f t="shared" si="2"/>
        <v>790.80434999999943</v>
      </c>
      <c r="S437" s="39">
        <f t="shared" si="3"/>
        <v>3.8163916471489756E-17</v>
      </c>
      <c r="T437" s="33"/>
      <c r="U437" s="42"/>
      <c r="V437" s="35"/>
      <c r="W437" s="33"/>
      <c r="Y437" s="33"/>
    </row>
    <row r="438" spans="14:25" ht="15.75" customHeight="1" x14ac:dyDescent="0.25">
      <c r="N438" s="28">
        <v>4360</v>
      </c>
      <c r="O438" s="28">
        <v>653.48</v>
      </c>
      <c r="P438" s="29">
        <f t="shared" si="0"/>
        <v>10</v>
      </c>
      <c r="Q438" s="30">
        <f t="shared" si="1"/>
        <v>137.76870736329781</v>
      </c>
      <c r="R438" s="39">
        <f t="shared" si="2"/>
        <v>790.80434999999943</v>
      </c>
      <c r="S438" s="39">
        <f t="shared" si="3"/>
        <v>3.8163916471489756E-17</v>
      </c>
      <c r="T438" s="33"/>
      <c r="U438" s="42"/>
      <c r="V438" s="35"/>
      <c r="W438" s="33"/>
      <c r="Y438" s="33"/>
    </row>
    <row r="439" spans="14:25" ht="15.75" customHeight="1" x14ac:dyDescent="0.25">
      <c r="N439" s="28">
        <v>4370</v>
      </c>
      <c r="O439" s="28">
        <v>654.54</v>
      </c>
      <c r="P439" s="29">
        <f t="shared" si="0"/>
        <v>10</v>
      </c>
      <c r="Q439" s="30">
        <f t="shared" si="1"/>
        <v>139.22497537707983</v>
      </c>
      <c r="R439" s="39">
        <f t="shared" si="2"/>
        <v>790.80434999999943</v>
      </c>
      <c r="S439" s="39">
        <f t="shared" si="3"/>
        <v>3.8163916471489756E-17</v>
      </c>
      <c r="T439" s="33"/>
      <c r="U439" s="42"/>
      <c r="V439" s="35"/>
      <c r="W439" s="33"/>
      <c r="Y439" s="33"/>
    </row>
    <row r="440" spans="14:25" ht="15.75" customHeight="1" x14ac:dyDescent="0.25">
      <c r="N440" s="28">
        <v>4380</v>
      </c>
      <c r="O440" s="28">
        <v>648.69000000000005</v>
      </c>
      <c r="P440" s="29">
        <f t="shared" si="0"/>
        <v>10</v>
      </c>
      <c r="Q440" s="30">
        <f t="shared" si="1"/>
        <v>140.30840477091328</v>
      </c>
      <c r="R440" s="39">
        <f t="shared" si="2"/>
        <v>790.80434999999943</v>
      </c>
      <c r="S440" s="39">
        <f t="shared" si="3"/>
        <v>3.8163916471489756E-17</v>
      </c>
      <c r="T440" s="33"/>
      <c r="U440" s="42"/>
      <c r="V440" s="35"/>
      <c r="W440" s="33"/>
      <c r="Y440" s="33"/>
    </row>
    <row r="441" spans="14:25" ht="15.75" customHeight="1" x14ac:dyDescent="0.25">
      <c r="N441" s="28">
        <v>4390</v>
      </c>
      <c r="O441" s="28">
        <v>646.38</v>
      </c>
      <c r="P441" s="29">
        <f t="shared" si="0"/>
        <v>10</v>
      </c>
      <c r="Q441" s="30">
        <f t="shared" si="1"/>
        <v>140.6736972050517</v>
      </c>
      <c r="R441" s="39">
        <f t="shared" si="2"/>
        <v>790.80434999999943</v>
      </c>
      <c r="S441" s="39">
        <f t="shared" si="3"/>
        <v>3.8163916471489756E-17</v>
      </c>
      <c r="T441" s="33"/>
      <c r="U441" s="42"/>
      <c r="V441" s="35"/>
      <c r="W441" s="33"/>
      <c r="Y441" s="33"/>
    </row>
    <row r="442" spans="14:25" ht="15.75" customHeight="1" x14ac:dyDescent="0.25">
      <c r="N442" s="28">
        <v>4400</v>
      </c>
      <c r="O442" s="28">
        <v>646.35</v>
      </c>
      <c r="P442" s="29">
        <f t="shared" si="0"/>
        <v>10</v>
      </c>
      <c r="Q442" s="30">
        <f t="shared" si="1"/>
        <v>140.77444654266776</v>
      </c>
      <c r="R442" s="39">
        <f t="shared" si="2"/>
        <v>790.80434999999943</v>
      </c>
      <c r="S442" s="39">
        <f t="shared" si="3"/>
        <v>3.8163916471489756E-17</v>
      </c>
      <c r="T442" s="33"/>
      <c r="U442" s="42"/>
      <c r="V442" s="35"/>
      <c r="W442" s="33"/>
      <c r="Y442" s="33"/>
    </row>
    <row r="443" spans="14:25" ht="15.75" customHeight="1" x14ac:dyDescent="0.25">
      <c r="N443" s="28">
        <v>4410</v>
      </c>
      <c r="O443" s="28">
        <v>633.45000000000005</v>
      </c>
      <c r="P443" s="29">
        <f t="shared" si="0"/>
        <v>10</v>
      </c>
      <c r="Q443" s="30">
        <f t="shared" si="1"/>
        <v>140.84254108721402</v>
      </c>
      <c r="R443" s="39">
        <f t="shared" si="2"/>
        <v>790.80434999999943</v>
      </c>
      <c r="S443" s="39">
        <f t="shared" si="3"/>
        <v>3.8163916471489756E-17</v>
      </c>
      <c r="T443" s="33"/>
      <c r="U443" s="42"/>
      <c r="V443" s="35"/>
      <c r="W443" s="33"/>
      <c r="Y443" s="33"/>
    </row>
    <row r="444" spans="14:25" ht="15.75" customHeight="1" x14ac:dyDescent="0.25">
      <c r="N444" s="28">
        <v>4420</v>
      </c>
      <c r="O444" s="28">
        <v>625.85</v>
      </c>
      <c r="P444" s="29">
        <f t="shared" si="0"/>
        <v>10</v>
      </c>
      <c r="Q444" s="30">
        <f t="shared" si="1"/>
        <v>140.03344886297617</v>
      </c>
      <c r="R444" s="39">
        <f t="shared" si="2"/>
        <v>790.80434999999943</v>
      </c>
      <c r="S444" s="39">
        <f t="shared" si="3"/>
        <v>3.8163916471489756E-17</v>
      </c>
      <c r="T444" s="33"/>
      <c r="U444" s="42"/>
      <c r="V444" s="35"/>
      <c r="W444" s="33"/>
      <c r="Y444" s="33"/>
    </row>
    <row r="445" spans="14:25" ht="15.75" customHeight="1" x14ac:dyDescent="0.25">
      <c r="N445" s="28">
        <v>4430</v>
      </c>
      <c r="O445" s="28">
        <v>623.99</v>
      </c>
      <c r="P445" s="29">
        <f t="shared" si="0"/>
        <v>10</v>
      </c>
      <c r="Q445" s="30">
        <f t="shared" si="1"/>
        <v>138.96602113835456</v>
      </c>
      <c r="R445" s="39">
        <f t="shared" si="2"/>
        <v>790.80434999999943</v>
      </c>
      <c r="S445" s="39">
        <f t="shared" si="3"/>
        <v>3.8163916471489756E-17</v>
      </c>
      <c r="T445" s="33"/>
      <c r="U445" s="42"/>
      <c r="V445" s="35"/>
      <c r="W445" s="33"/>
      <c r="Y445" s="33"/>
    </row>
    <row r="446" spans="14:25" ht="15.75" customHeight="1" x14ac:dyDescent="0.25">
      <c r="N446" s="28">
        <v>4440</v>
      </c>
      <c r="O446" s="28">
        <v>627.30999999999995</v>
      </c>
      <c r="P446" s="29">
        <f t="shared" si="0"/>
        <v>10</v>
      </c>
      <c r="Q446" s="30">
        <f t="shared" si="1"/>
        <v>138.09997471154355</v>
      </c>
      <c r="R446" s="39">
        <f t="shared" si="2"/>
        <v>790.80434999999943</v>
      </c>
      <c r="S446" s="39">
        <f t="shared" si="3"/>
        <v>3.8163916471489756E-17</v>
      </c>
      <c r="T446" s="33"/>
      <c r="U446" s="42"/>
      <c r="V446" s="35"/>
      <c r="W446" s="33"/>
      <c r="Y446" s="33"/>
    </row>
    <row r="447" spans="14:25" ht="15.75" customHeight="1" x14ac:dyDescent="0.25">
      <c r="N447" s="28">
        <v>4450</v>
      </c>
      <c r="O447" s="28">
        <v>633.20000000000005</v>
      </c>
      <c r="P447" s="29">
        <f t="shared" si="0"/>
        <v>10</v>
      </c>
      <c r="Q447" s="30">
        <f t="shared" si="1"/>
        <v>137.71793200239031</v>
      </c>
      <c r="R447" s="39">
        <f t="shared" si="2"/>
        <v>790.80434999999943</v>
      </c>
      <c r="S447" s="39">
        <f t="shared" si="3"/>
        <v>3.8163916471489756E-17</v>
      </c>
      <c r="T447" s="33"/>
      <c r="U447" s="42"/>
      <c r="V447" s="35"/>
      <c r="W447" s="33"/>
      <c r="Y447" s="33"/>
    </row>
    <row r="448" spans="14:25" ht="15.75" customHeight="1" x14ac:dyDescent="0.25">
      <c r="N448" s="28">
        <v>4460</v>
      </c>
      <c r="O448" s="28">
        <v>627.35</v>
      </c>
      <c r="P448" s="29">
        <f t="shared" si="0"/>
        <v>10</v>
      </c>
      <c r="Q448" s="30">
        <f t="shared" si="1"/>
        <v>137.84321519380367</v>
      </c>
      <c r="R448" s="39">
        <f t="shared" si="2"/>
        <v>790.80434999999943</v>
      </c>
      <c r="S448" s="39">
        <f t="shared" si="3"/>
        <v>3.8163916471489756E-17</v>
      </c>
      <c r="T448" s="33"/>
      <c r="U448" s="42"/>
      <c r="V448" s="35"/>
      <c r="W448" s="33"/>
      <c r="Y448" s="33"/>
    </row>
    <row r="449" spans="14:25" ht="15.75" customHeight="1" x14ac:dyDescent="0.25">
      <c r="N449" s="28">
        <v>4470</v>
      </c>
      <c r="O449" s="28">
        <v>624.33000000000004</v>
      </c>
      <c r="P449" s="29">
        <f t="shared" si="0"/>
        <v>10</v>
      </c>
      <c r="Q449" s="30">
        <f t="shared" si="1"/>
        <v>137.54197283761971</v>
      </c>
      <c r="R449" s="39">
        <f t="shared" si="2"/>
        <v>790.80434999999943</v>
      </c>
      <c r="S449" s="39">
        <f t="shared" si="3"/>
        <v>3.8163916471489756E-17</v>
      </c>
      <c r="T449" s="33"/>
      <c r="U449" s="42"/>
      <c r="V449" s="35"/>
      <c r="W449" s="33"/>
      <c r="Y449" s="33"/>
    </row>
    <row r="450" spans="14:25" ht="15.75" customHeight="1" x14ac:dyDescent="0.25">
      <c r="N450" s="28">
        <v>4480</v>
      </c>
      <c r="O450" s="28">
        <v>622.17999999999995</v>
      </c>
      <c r="P450" s="29">
        <f t="shared" si="0"/>
        <v>10</v>
      </c>
      <c r="Q450" s="30">
        <f t="shared" si="1"/>
        <v>137.1319083624029</v>
      </c>
      <c r="R450" s="39">
        <f t="shared" si="2"/>
        <v>790.80434999999943</v>
      </c>
      <c r="S450" s="39">
        <f t="shared" si="3"/>
        <v>3.8163916471489756E-17</v>
      </c>
      <c r="T450" s="33"/>
      <c r="U450" s="42"/>
      <c r="V450" s="35"/>
      <c r="W450" s="33"/>
      <c r="Y450" s="33"/>
    </row>
    <row r="451" spans="14:25" ht="15.75" customHeight="1" x14ac:dyDescent="0.25">
      <c r="N451" s="28">
        <v>4490</v>
      </c>
      <c r="O451" s="28">
        <v>624.78</v>
      </c>
      <c r="P451" s="29">
        <f t="shared" si="0"/>
        <v>10</v>
      </c>
      <c r="Q451" s="30">
        <f t="shared" si="1"/>
        <v>136.70390314203374</v>
      </c>
      <c r="R451" s="39">
        <f t="shared" si="2"/>
        <v>790.80434999999943</v>
      </c>
      <c r="S451" s="39">
        <f t="shared" si="3"/>
        <v>3.8163916471489756E-17</v>
      </c>
      <c r="T451" s="33"/>
      <c r="U451" s="42"/>
      <c r="V451" s="35"/>
      <c r="W451" s="33"/>
      <c r="Y451" s="33"/>
    </row>
    <row r="452" spans="14:25" ht="15.75" customHeight="1" x14ac:dyDescent="0.25">
      <c r="N452" s="28">
        <v>4500</v>
      </c>
      <c r="O452" s="28">
        <v>619.26</v>
      </c>
      <c r="P452" s="29">
        <f t="shared" si="0"/>
        <v>10</v>
      </c>
      <c r="Q452" s="30">
        <f t="shared" si="1"/>
        <v>136.57878143138109</v>
      </c>
      <c r="R452" s="39">
        <f t="shared" si="2"/>
        <v>790.80434999999943</v>
      </c>
      <c r="S452" s="39">
        <f t="shared" si="3"/>
        <v>3.8163916471489756E-17</v>
      </c>
      <c r="T452" s="33"/>
      <c r="U452" s="42"/>
      <c r="V452" s="35"/>
      <c r="W452" s="33"/>
      <c r="Y452" s="33"/>
    </row>
    <row r="453" spans="14:25" ht="15.75" customHeight="1" x14ac:dyDescent="0.25">
      <c r="N453" s="28">
        <v>4510</v>
      </c>
      <c r="O453" s="28">
        <v>616.65</v>
      </c>
      <c r="P453" s="29">
        <f t="shared" si="0"/>
        <v>10</v>
      </c>
      <c r="Q453" s="30">
        <f t="shared" si="1"/>
        <v>136.12525430324916</v>
      </c>
      <c r="R453" s="39">
        <f t="shared" si="2"/>
        <v>790.80434999999943</v>
      </c>
      <c r="S453" s="39">
        <f t="shared" si="3"/>
        <v>3.8163916471489756E-17</v>
      </c>
      <c r="T453" s="33"/>
      <c r="U453" s="42"/>
      <c r="V453" s="35"/>
      <c r="W453" s="33"/>
      <c r="Y453" s="33"/>
    </row>
    <row r="454" spans="14:25" ht="15.75" customHeight="1" x14ac:dyDescent="0.25">
      <c r="N454" s="28">
        <v>4520</v>
      </c>
      <c r="O454" s="28">
        <v>614.53</v>
      </c>
      <c r="P454" s="29">
        <f t="shared" si="0"/>
        <v>10</v>
      </c>
      <c r="Q454" s="30">
        <f t="shared" si="1"/>
        <v>135.636473757609</v>
      </c>
      <c r="R454" s="39">
        <f t="shared" si="2"/>
        <v>790.80434999999943</v>
      </c>
      <c r="S454" s="39">
        <f t="shared" si="3"/>
        <v>3.8163916471489756E-17</v>
      </c>
      <c r="T454" s="33"/>
      <c r="U454" s="42"/>
      <c r="V454" s="35"/>
      <c r="W454" s="33"/>
      <c r="Y454" s="33"/>
    </row>
    <row r="455" spans="14:25" ht="15.75" customHeight="1" x14ac:dyDescent="0.25">
      <c r="N455" s="28">
        <v>4530</v>
      </c>
      <c r="O455" s="28">
        <v>616.79999999999995</v>
      </c>
      <c r="P455" s="29">
        <f t="shared" si="0"/>
        <v>10</v>
      </c>
      <c r="Q455" s="30">
        <f t="shared" si="1"/>
        <v>135.15570144386058</v>
      </c>
      <c r="R455" s="39">
        <f t="shared" si="2"/>
        <v>790.80434999999943</v>
      </c>
      <c r="S455" s="39">
        <f t="shared" si="3"/>
        <v>3.8163916471489756E-17</v>
      </c>
      <c r="T455" s="33"/>
      <c r="U455" s="42"/>
      <c r="V455" s="35"/>
      <c r="W455" s="33"/>
      <c r="Y455" s="33"/>
    </row>
    <row r="456" spans="14:25" ht="15.75" customHeight="1" x14ac:dyDescent="0.25">
      <c r="N456" s="28">
        <v>4540</v>
      </c>
      <c r="O456" s="28">
        <v>621.22</v>
      </c>
      <c r="P456" s="29">
        <f t="shared" si="0"/>
        <v>10</v>
      </c>
      <c r="Q456" s="30">
        <f t="shared" si="1"/>
        <v>134.97196278482829</v>
      </c>
      <c r="R456" s="39">
        <f t="shared" si="2"/>
        <v>790.80434999999943</v>
      </c>
      <c r="S456" s="39">
        <f t="shared" si="3"/>
        <v>3.8163916471489756E-17</v>
      </c>
      <c r="T456" s="33"/>
      <c r="U456" s="42"/>
      <c r="V456" s="35"/>
      <c r="W456" s="33"/>
      <c r="Y456" s="33"/>
    </row>
    <row r="457" spans="14:25" ht="15.75" customHeight="1" x14ac:dyDescent="0.25">
      <c r="N457" s="28">
        <v>4550</v>
      </c>
      <c r="O457" s="28">
        <v>611.05999999999995</v>
      </c>
      <c r="P457" s="29">
        <f t="shared" si="0"/>
        <v>10</v>
      </c>
      <c r="Q457" s="30">
        <f t="shared" si="1"/>
        <v>135.13759941051222</v>
      </c>
      <c r="R457" s="39">
        <f t="shared" si="2"/>
        <v>790.80434999999943</v>
      </c>
      <c r="S457" s="39">
        <f t="shared" si="3"/>
        <v>3.8163916471489756E-17</v>
      </c>
      <c r="T457" s="33"/>
      <c r="U457" s="42"/>
      <c r="V457" s="35"/>
      <c r="W457" s="33"/>
      <c r="Y457" s="33"/>
    </row>
    <row r="458" spans="14:25" ht="15.75" customHeight="1" x14ac:dyDescent="0.25">
      <c r="N458" s="28">
        <v>4560</v>
      </c>
      <c r="O458" s="28">
        <v>608.11</v>
      </c>
      <c r="P458" s="29">
        <f t="shared" si="0"/>
        <v>10</v>
      </c>
      <c r="Q458" s="30">
        <f t="shared" si="1"/>
        <v>134.57827760571237</v>
      </c>
      <c r="R458" s="39">
        <f t="shared" si="2"/>
        <v>790.80434999999943</v>
      </c>
      <c r="S458" s="39">
        <f t="shared" si="3"/>
        <v>3.8163916471489756E-17</v>
      </c>
      <c r="T458" s="33"/>
      <c r="U458" s="42"/>
      <c r="V458" s="35"/>
      <c r="W458" s="33"/>
      <c r="Y458" s="33"/>
    </row>
    <row r="459" spans="14:25" ht="15.75" customHeight="1" x14ac:dyDescent="0.25">
      <c r="N459" s="28">
        <v>4570</v>
      </c>
      <c r="O459" s="28">
        <v>597.26</v>
      </c>
      <c r="P459" s="29">
        <f t="shared" si="0"/>
        <v>10</v>
      </c>
      <c r="Q459" s="30">
        <f t="shared" si="1"/>
        <v>133.99332752788933</v>
      </c>
      <c r="R459" s="39">
        <f t="shared" si="2"/>
        <v>790.80434999999943</v>
      </c>
      <c r="S459" s="39">
        <f t="shared" si="3"/>
        <v>3.8163916471489756E-17</v>
      </c>
      <c r="T459" s="33"/>
      <c r="U459" s="42"/>
      <c r="V459" s="35"/>
      <c r="W459" s="33"/>
      <c r="Y459" s="33"/>
    </row>
    <row r="460" spans="14:25" ht="15.75" customHeight="1" x14ac:dyDescent="0.25">
      <c r="N460" s="28">
        <v>4580</v>
      </c>
      <c r="O460" s="28">
        <v>593.58000000000004</v>
      </c>
      <c r="P460" s="29">
        <f t="shared" si="0"/>
        <v>10</v>
      </c>
      <c r="Q460" s="30">
        <f t="shared" si="1"/>
        <v>132.86604901151591</v>
      </c>
      <c r="R460" s="39">
        <f t="shared" si="2"/>
        <v>790.80434999999943</v>
      </c>
      <c r="S460" s="39">
        <f t="shared" si="3"/>
        <v>3.8163916471489756E-17</v>
      </c>
      <c r="T460" s="33"/>
      <c r="U460" s="42"/>
      <c r="V460" s="35"/>
      <c r="W460" s="33"/>
      <c r="Y460" s="33"/>
    </row>
    <row r="461" spans="14:25" ht="15.75" customHeight="1" x14ac:dyDescent="0.25">
      <c r="N461" s="28">
        <v>4590</v>
      </c>
      <c r="O461" s="28">
        <v>596.29</v>
      </c>
      <c r="P461" s="29">
        <f t="shared" si="0"/>
        <v>10</v>
      </c>
      <c r="Q461" s="30">
        <f t="shared" si="1"/>
        <v>131.83753315250635</v>
      </c>
      <c r="R461" s="39">
        <f t="shared" si="2"/>
        <v>790.80434999999943</v>
      </c>
      <c r="S461" s="39">
        <f t="shared" si="3"/>
        <v>3.8163916471489756E-17</v>
      </c>
      <c r="T461" s="33"/>
      <c r="U461" s="42"/>
      <c r="V461" s="35"/>
      <c r="W461" s="33"/>
      <c r="Y461" s="33"/>
    </row>
    <row r="462" spans="14:25" ht="15.75" customHeight="1" x14ac:dyDescent="0.25">
      <c r="N462" s="28">
        <v>4600</v>
      </c>
      <c r="O462" s="28">
        <v>603.38</v>
      </c>
      <c r="P462" s="29">
        <f t="shared" si="0"/>
        <v>10</v>
      </c>
      <c r="Q462" s="30">
        <f t="shared" si="1"/>
        <v>131.30196914126265</v>
      </c>
      <c r="R462" s="39">
        <f t="shared" si="2"/>
        <v>790.80434999999943</v>
      </c>
      <c r="S462" s="39">
        <f t="shared" si="3"/>
        <v>3.8163916471489756E-17</v>
      </c>
      <c r="T462" s="33"/>
      <c r="U462" s="42"/>
      <c r="V462" s="35"/>
      <c r="W462" s="33"/>
      <c r="Y462" s="33"/>
    </row>
    <row r="463" spans="14:25" ht="15.75" customHeight="1" x14ac:dyDescent="0.25">
      <c r="N463" s="28">
        <v>4610</v>
      </c>
      <c r="O463" s="28">
        <v>594.22</v>
      </c>
      <c r="P463" s="29">
        <f t="shared" si="0"/>
        <v>10</v>
      </c>
      <c r="Q463" s="30">
        <f t="shared" si="1"/>
        <v>131.4001260815761</v>
      </c>
      <c r="R463" s="39">
        <f t="shared" si="2"/>
        <v>790.80434999999943</v>
      </c>
      <c r="S463" s="39">
        <f t="shared" si="3"/>
        <v>3.8163916471489756E-17</v>
      </c>
      <c r="T463" s="33"/>
      <c r="U463" s="42"/>
      <c r="V463" s="35"/>
      <c r="W463" s="33"/>
      <c r="Y463" s="33"/>
    </row>
    <row r="464" spans="14:25" ht="15.75" customHeight="1" x14ac:dyDescent="0.25">
      <c r="N464" s="28">
        <v>4620</v>
      </c>
      <c r="O464" s="28">
        <v>588.97</v>
      </c>
      <c r="P464" s="29">
        <f t="shared" si="0"/>
        <v>10</v>
      </c>
      <c r="Q464" s="30">
        <f t="shared" si="1"/>
        <v>130.86025442683146</v>
      </c>
      <c r="R464" s="39">
        <f t="shared" si="2"/>
        <v>790.80434999999943</v>
      </c>
      <c r="S464" s="39">
        <f t="shared" si="3"/>
        <v>3.8163916471489756E-17</v>
      </c>
      <c r="T464" s="33"/>
      <c r="U464" s="42"/>
      <c r="V464" s="35"/>
      <c r="W464" s="33"/>
      <c r="Y464" s="33"/>
    </row>
    <row r="465" spans="14:25" ht="15.75" customHeight="1" x14ac:dyDescent="0.25">
      <c r="N465" s="28">
        <v>4630</v>
      </c>
      <c r="O465" s="28">
        <v>592.61</v>
      </c>
      <c r="P465" s="29">
        <f t="shared" si="0"/>
        <v>10</v>
      </c>
      <c r="Q465" s="30">
        <f t="shared" si="1"/>
        <v>130.13613228708039</v>
      </c>
      <c r="R465" s="39">
        <f t="shared" si="2"/>
        <v>790.80434999999943</v>
      </c>
      <c r="S465" s="39">
        <f t="shared" si="3"/>
        <v>3.8163916471489756E-17</v>
      </c>
      <c r="T465" s="33"/>
      <c r="U465" s="42"/>
      <c r="V465" s="35"/>
      <c r="W465" s="33"/>
      <c r="Y465" s="33"/>
    </row>
    <row r="466" spans="14:25" ht="15.75" customHeight="1" x14ac:dyDescent="0.25">
      <c r="N466" s="28">
        <v>4640</v>
      </c>
      <c r="O466" s="28">
        <v>596.64</v>
      </c>
      <c r="P466" s="29">
        <f t="shared" si="0"/>
        <v>10</v>
      </c>
      <c r="Q466" s="30">
        <f t="shared" si="1"/>
        <v>129.87406483967661</v>
      </c>
      <c r="R466" s="39">
        <f t="shared" si="2"/>
        <v>790.80434999999943</v>
      </c>
      <c r="S466" s="39">
        <f t="shared" si="3"/>
        <v>3.8163916471489756E-17</v>
      </c>
      <c r="T466" s="33"/>
      <c r="U466" s="42"/>
      <c r="V466" s="35"/>
      <c r="W466" s="33"/>
      <c r="Y466" s="33"/>
    </row>
    <row r="467" spans="14:25" ht="15.75" customHeight="1" x14ac:dyDescent="0.25">
      <c r="N467" s="28">
        <v>4650</v>
      </c>
      <c r="O467" s="28">
        <v>602.71</v>
      </c>
      <c r="P467" s="29">
        <f t="shared" si="0"/>
        <v>10</v>
      </c>
      <c r="Q467" s="30">
        <f t="shared" si="1"/>
        <v>129.95931896838266</v>
      </c>
      <c r="R467" s="39">
        <f t="shared" si="2"/>
        <v>790.80434999999943</v>
      </c>
      <c r="S467" s="39">
        <f t="shared" si="3"/>
        <v>3.8163916471489756E-17</v>
      </c>
      <c r="T467" s="33"/>
      <c r="U467" s="42"/>
      <c r="V467" s="35"/>
      <c r="W467" s="33"/>
      <c r="Y467" s="33"/>
    </row>
    <row r="468" spans="14:25" ht="15.75" customHeight="1" x14ac:dyDescent="0.25">
      <c r="N468" s="28">
        <v>4660</v>
      </c>
      <c r="O468" s="28">
        <v>594.53</v>
      </c>
      <c r="P468" s="29">
        <f t="shared" si="0"/>
        <v>10</v>
      </c>
      <c r="Q468" s="30">
        <f t="shared" si="1"/>
        <v>130.42162802827877</v>
      </c>
      <c r="R468" s="39">
        <f t="shared" si="2"/>
        <v>790.80434999999943</v>
      </c>
      <c r="S468" s="39">
        <f t="shared" si="3"/>
        <v>3.8163916471489756E-17</v>
      </c>
      <c r="T468" s="33"/>
      <c r="U468" s="42"/>
      <c r="V468" s="35"/>
      <c r="W468" s="33"/>
      <c r="Y468" s="33"/>
    </row>
    <row r="469" spans="14:25" ht="15.75" customHeight="1" x14ac:dyDescent="0.25">
      <c r="N469" s="28">
        <v>4670</v>
      </c>
      <c r="O469" s="28">
        <v>596.23</v>
      </c>
      <c r="P469" s="29">
        <f t="shared" si="0"/>
        <v>10</v>
      </c>
      <c r="Q469" s="30">
        <f t="shared" si="1"/>
        <v>130.20014351356065</v>
      </c>
      <c r="R469" s="39">
        <f t="shared" si="2"/>
        <v>790.80434999999943</v>
      </c>
      <c r="S469" s="39">
        <f t="shared" si="3"/>
        <v>3.8163916471489756E-17</v>
      </c>
      <c r="T469" s="33"/>
      <c r="U469" s="42"/>
      <c r="V469" s="35"/>
      <c r="W469" s="33"/>
      <c r="Y469" s="33"/>
    </row>
    <row r="470" spans="14:25" ht="15.75" customHeight="1" x14ac:dyDescent="0.25">
      <c r="N470" s="28">
        <v>4680</v>
      </c>
      <c r="O470" s="28">
        <v>596.59</v>
      </c>
      <c r="P470" s="29">
        <f t="shared" si="0"/>
        <v>10</v>
      </c>
      <c r="Q470" s="30">
        <f t="shared" si="1"/>
        <v>130.15893483645033</v>
      </c>
      <c r="R470" s="39">
        <f t="shared" si="2"/>
        <v>790.80434999999943</v>
      </c>
      <c r="S470" s="39">
        <f t="shared" si="3"/>
        <v>3.8163916471489756E-17</v>
      </c>
      <c r="T470" s="33"/>
      <c r="U470" s="42"/>
      <c r="V470" s="35"/>
      <c r="W470" s="33"/>
      <c r="Y470" s="33"/>
    </row>
    <row r="471" spans="14:25" ht="15.75" customHeight="1" x14ac:dyDescent="0.25">
      <c r="N471" s="28">
        <v>4690</v>
      </c>
      <c r="O471" s="28">
        <v>600.66999999999996</v>
      </c>
      <c r="P471" s="29">
        <f t="shared" si="0"/>
        <v>10</v>
      </c>
      <c r="Q471" s="30">
        <f t="shared" si="1"/>
        <v>130.15416927497427</v>
      </c>
      <c r="R471" s="39">
        <f t="shared" si="2"/>
        <v>790.80434999999943</v>
      </c>
      <c r="S471" s="39">
        <f t="shared" si="3"/>
        <v>3.8163916471489756E-17</v>
      </c>
      <c r="T471" s="33"/>
      <c r="U471" s="42"/>
      <c r="V471" s="35"/>
      <c r="W471" s="33"/>
      <c r="Y471" s="33"/>
    </row>
    <row r="472" spans="14:25" ht="15.75" customHeight="1" x14ac:dyDescent="0.25">
      <c r="N472" s="28">
        <v>4700</v>
      </c>
      <c r="O472" s="28">
        <v>599.66</v>
      </c>
      <c r="P472" s="29">
        <f t="shared" si="0"/>
        <v>10</v>
      </c>
      <c r="Q472" s="30">
        <f t="shared" si="1"/>
        <v>130.4217351849228</v>
      </c>
      <c r="R472" s="39">
        <f t="shared" si="2"/>
        <v>790.80434999999943</v>
      </c>
      <c r="S472" s="39">
        <f t="shared" si="3"/>
        <v>3.8163916471489756E-17</v>
      </c>
      <c r="T472" s="33"/>
      <c r="U472" s="42"/>
      <c r="V472" s="35"/>
      <c r="W472" s="33"/>
      <c r="Y472" s="33"/>
    </row>
    <row r="473" spans="14:25" ht="15.75" customHeight="1" x14ac:dyDescent="0.25">
      <c r="N473" s="28">
        <v>4710</v>
      </c>
      <c r="O473" s="28">
        <v>601.9</v>
      </c>
      <c r="P473" s="29">
        <f t="shared" si="0"/>
        <v>10</v>
      </c>
      <c r="Q473" s="30">
        <f t="shared" si="1"/>
        <v>130.54081117310909</v>
      </c>
      <c r="R473" s="39">
        <f t="shared" si="2"/>
        <v>790.80434999999943</v>
      </c>
      <c r="S473" s="39">
        <f t="shared" si="3"/>
        <v>3.8163916471489756E-17</v>
      </c>
      <c r="T473" s="33"/>
      <c r="U473" s="42"/>
      <c r="V473" s="35"/>
      <c r="W473" s="33"/>
      <c r="Y473" s="33"/>
    </row>
    <row r="474" spans="14:25" ht="15.75" customHeight="1" x14ac:dyDescent="0.25">
      <c r="N474" s="28">
        <v>4720</v>
      </c>
      <c r="O474" s="28">
        <v>590.11</v>
      </c>
      <c r="P474" s="29">
        <f t="shared" si="0"/>
        <v>10</v>
      </c>
      <c r="Q474" s="30">
        <f t="shared" si="1"/>
        <v>130.77236545349427</v>
      </c>
      <c r="R474" s="39">
        <f t="shared" si="2"/>
        <v>790.80434999999943</v>
      </c>
      <c r="S474" s="39">
        <f t="shared" si="3"/>
        <v>3.8163916471489756E-17</v>
      </c>
      <c r="T474" s="33"/>
      <c r="U474" s="42"/>
      <c r="V474" s="35"/>
      <c r="W474" s="33"/>
      <c r="Y474" s="33"/>
    </row>
    <row r="475" spans="14:25" ht="15.75" customHeight="1" x14ac:dyDescent="0.25">
      <c r="N475" s="28">
        <v>4730</v>
      </c>
      <c r="O475" s="28">
        <v>589.24</v>
      </c>
      <c r="P475" s="29">
        <f t="shared" si="0"/>
        <v>10</v>
      </c>
      <c r="Q475" s="30">
        <f t="shared" si="1"/>
        <v>130.15067964660693</v>
      </c>
      <c r="R475" s="39">
        <f t="shared" si="2"/>
        <v>790.80434999999943</v>
      </c>
      <c r="S475" s="39">
        <f t="shared" si="3"/>
        <v>3.8163916471489756E-17</v>
      </c>
      <c r="T475" s="33"/>
      <c r="U475" s="42"/>
      <c r="V475" s="35"/>
      <c r="W475" s="33"/>
      <c r="Y475" s="33"/>
    </row>
    <row r="476" spans="14:25" ht="15.75" customHeight="1" x14ac:dyDescent="0.25">
      <c r="N476" s="28">
        <v>4740</v>
      </c>
      <c r="O476" s="28">
        <v>590.39</v>
      </c>
      <c r="P476" s="29">
        <f t="shared" si="0"/>
        <v>10</v>
      </c>
      <c r="Q476" s="30">
        <f t="shared" si="1"/>
        <v>129.66044225986019</v>
      </c>
      <c r="R476" s="39">
        <f t="shared" si="2"/>
        <v>790.80434999999943</v>
      </c>
      <c r="S476" s="39">
        <f t="shared" si="3"/>
        <v>3.8163916471489756E-17</v>
      </c>
      <c r="T476" s="33"/>
      <c r="U476" s="42"/>
      <c r="V476" s="35"/>
      <c r="W476" s="33"/>
      <c r="Y476" s="33"/>
    </row>
    <row r="477" spans="14:25" ht="15.75" customHeight="1" x14ac:dyDescent="0.25">
      <c r="N477" s="28">
        <v>4750</v>
      </c>
      <c r="O477" s="28">
        <v>580.62</v>
      </c>
      <c r="P477" s="29">
        <f t="shared" si="0"/>
        <v>10</v>
      </c>
      <c r="Q477" s="30">
        <f t="shared" si="1"/>
        <v>129.39575970829466</v>
      </c>
      <c r="R477" s="39">
        <f t="shared" si="2"/>
        <v>790.80434999999943</v>
      </c>
      <c r="S477" s="39">
        <f t="shared" si="3"/>
        <v>3.8163916471489756E-17</v>
      </c>
      <c r="T477" s="33"/>
      <c r="U477" s="42"/>
      <c r="V477" s="35"/>
      <c r="W477" s="33"/>
      <c r="Y477" s="33"/>
    </row>
    <row r="478" spans="14:25" ht="15.75" customHeight="1" x14ac:dyDescent="0.25">
      <c r="N478" s="28">
        <v>4760</v>
      </c>
      <c r="O478" s="28">
        <v>579.69000000000005</v>
      </c>
      <c r="P478" s="29">
        <f t="shared" si="0"/>
        <v>10</v>
      </c>
      <c r="Q478" s="30">
        <f t="shared" si="1"/>
        <v>128.56297923901244</v>
      </c>
      <c r="R478" s="39">
        <f t="shared" si="2"/>
        <v>790.80434999999943</v>
      </c>
      <c r="S478" s="39">
        <f t="shared" si="3"/>
        <v>3.8163916471489756E-17</v>
      </c>
      <c r="T478" s="33"/>
      <c r="U478" s="42"/>
      <c r="V478" s="35"/>
      <c r="W478" s="33"/>
      <c r="Y478" s="33"/>
    </row>
    <row r="479" spans="14:25" ht="15.75" customHeight="1" x14ac:dyDescent="0.25">
      <c r="N479" s="28">
        <v>4770</v>
      </c>
      <c r="O479" s="28">
        <v>586.70000000000005</v>
      </c>
      <c r="P479" s="29">
        <f t="shared" si="0"/>
        <v>10</v>
      </c>
      <c r="Q479" s="30">
        <f t="shared" si="1"/>
        <v>127.92191022041912</v>
      </c>
      <c r="R479" s="39">
        <f t="shared" si="2"/>
        <v>790.80434999999943</v>
      </c>
      <c r="S479" s="39">
        <f t="shared" si="3"/>
        <v>3.8163916471489756E-17</v>
      </c>
      <c r="T479" s="33"/>
      <c r="U479" s="42"/>
      <c r="V479" s="35"/>
      <c r="W479" s="33"/>
      <c r="Y479" s="33"/>
    </row>
    <row r="480" spans="14:25" ht="15.75" customHeight="1" x14ac:dyDescent="0.25">
      <c r="N480" s="28">
        <v>4780</v>
      </c>
      <c r="O480" s="28">
        <v>595.27</v>
      </c>
      <c r="P480" s="29">
        <f t="shared" si="0"/>
        <v>10</v>
      </c>
      <c r="Q480" s="30">
        <f t="shared" si="1"/>
        <v>127.94136116639751</v>
      </c>
      <c r="R480" s="39">
        <f t="shared" si="2"/>
        <v>790.80434999999943</v>
      </c>
      <c r="S480" s="39">
        <f t="shared" si="3"/>
        <v>3.8163916471489756E-17</v>
      </c>
      <c r="T480" s="33"/>
      <c r="U480" s="42"/>
      <c r="V480" s="35"/>
      <c r="W480" s="33"/>
      <c r="Y480" s="33"/>
    </row>
    <row r="481" spans="14:25" ht="15.75" customHeight="1" x14ac:dyDescent="0.25">
      <c r="N481" s="28">
        <v>4790</v>
      </c>
      <c r="O481" s="28">
        <v>580.88</v>
      </c>
      <c r="P481" s="29">
        <f t="shared" si="0"/>
        <v>10</v>
      </c>
      <c r="Q481" s="30">
        <f t="shared" si="1"/>
        <v>128.52387526649056</v>
      </c>
      <c r="R481" s="39">
        <f t="shared" si="2"/>
        <v>790.80434999999943</v>
      </c>
      <c r="S481" s="39">
        <f t="shared" si="3"/>
        <v>3.8163916471489756E-17</v>
      </c>
      <c r="T481" s="33"/>
      <c r="U481" s="42"/>
      <c r="V481" s="35"/>
      <c r="W481" s="33"/>
      <c r="Y481" s="33"/>
    </row>
    <row r="482" spans="14:25" ht="15.75" customHeight="1" x14ac:dyDescent="0.25">
      <c r="N482" s="28">
        <v>4800</v>
      </c>
      <c r="O482" s="28">
        <v>592.27</v>
      </c>
      <c r="P482" s="29">
        <f t="shared" si="0"/>
        <v>10</v>
      </c>
      <c r="Q482" s="30">
        <f t="shared" si="1"/>
        <v>127.9737145063591</v>
      </c>
      <c r="R482" s="39">
        <f t="shared" si="2"/>
        <v>790.80434999999943</v>
      </c>
      <c r="S482" s="39">
        <f t="shared" si="3"/>
        <v>3.8163916471489756E-17</v>
      </c>
      <c r="T482" s="33"/>
      <c r="U482" s="42"/>
      <c r="V482" s="35"/>
      <c r="W482" s="33"/>
      <c r="Y482" s="33"/>
    </row>
    <row r="483" spans="14:25" ht="15.75" customHeight="1" x14ac:dyDescent="0.25">
      <c r="N483" s="28">
        <v>4810</v>
      </c>
      <c r="O483" s="28">
        <v>591.05999999999995</v>
      </c>
      <c r="P483" s="29">
        <f t="shared" si="0"/>
        <v>10</v>
      </c>
      <c r="Q483" s="30">
        <f t="shared" si="1"/>
        <v>128.34720461961126</v>
      </c>
      <c r="R483" s="39">
        <f t="shared" si="2"/>
        <v>790.80434999999943</v>
      </c>
      <c r="S483" s="39">
        <f t="shared" si="3"/>
        <v>3.8163916471489756E-17</v>
      </c>
      <c r="T483" s="33"/>
      <c r="U483" s="42"/>
      <c r="V483" s="35"/>
      <c r="W483" s="33"/>
      <c r="Y483" s="33"/>
    </row>
    <row r="484" spans="14:25" ht="15.75" customHeight="1" x14ac:dyDescent="0.25">
      <c r="N484" s="28">
        <v>4820</v>
      </c>
      <c r="O484" s="28">
        <v>591.04999999999995</v>
      </c>
      <c r="P484" s="29">
        <f t="shared" si="0"/>
        <v>10</v>
      </c>
      <c r="Q484" s="30">
        <f t="shared" si="1"/>
        <v>128.52668833829063</v>
      </c>
      <c r="R484" s="39">
        <f t="shared" si="2"/>
        <v>790.80434999999943</v>
      </c>
      <c r="S484" s="39">
        <f t="shared" si="3"/>
        <v>3.8163916471489756E-17</v>
      </c>
      <c r="T484" s="33"/>
      <c r="U484" s="42"/>
      <c r="V484" s="35"/>
      <c r="W484" s="33"/>
      <c r="Y484" s="33"/>
    </row>
    <row r="485" spans="14:25" ht="15.75" customHeight="1" x14ac:dyDescent="0.25">
      <c r="N485" s="28">
        <v>4830</v>
      </c>
      <c r="O485" s="28">
        <v>594.04</v>
      </c>
      <c r="P485" s="29">
        <f t="shared" si="0"/>
        <v>10</v>
      </c>
      <c r="Q485" s="30">
        <f t="shared" si="1"/>
        <v>128.65088233503369</v>
      </c>
      <c r="R485" s="39">
        <f t="shared" si="2"/>
        <v>790.80434999999943</v>
      </c>
      <c r="S485" s="39">
        <f t="shared" si="3"/>
        <v>3.8163916471489756E-17</v>
      </c>
      <c r="T485" s="33"/>
      <c r="U485" s="42"/>
      <c r="V485" s="35"/>
      <c r="W485" s="33"/>
      <c r="Y485" s="33"/>
    </row>
    <row r="486" spans="14:25" ht="15.75" customHeight="1" x14ac:dyDescent="0.25">
      <c r="N486" s="28">
        <v>4840</v>
      </c>
      <c r="O486" s="28">
        <v>593.63</v>
      </c>
      <c r="P486" s="29">
        <f t="shared" si="0"/>
        <v>10</v>
      </c>
      <c r="Q486" s="30">
        <f t="shared" si="1"/>
        <v>128.93579127532843</v>
      </c>
      <c r="R486" s="39">
        <f t="shared" si="2"/>
        <v>790.80434999999943</v>
      </c>
      <c r="S486" s="39">
        <f t="shared" si="3"/>
        <v>3.8163916471489756E-17</v>
      </c>
      <c r="T486" s="33"/>
      <c r="U486" s="42"/>
      <c r="V486" s="35"/>
      <c r="W486" s="33"/>
      <c r="Y486" s="33"/>
    </row>
    <row r="487" spans="14:25" ht="15.75" customHeight="1" x14ac:dyDescent="0.25">
      <c r="N487" s="28">
        <v>4850</v>
      </c>
      <c r="O487" s="28">
        <v>608.74</v>
      </c>
      <c r="P487" s="29">
        <f t="shared" si="0"/>
        <v>10</v>
      </c>
      <c r="Q487" s="30">
        <f t="shared" si="1"/>
        <v>129.10676740169882</v>
      </c>
      <c r="R487" s="39">
        <f t="shared" si="2"/>
        <v>790.80434999999943</v>
      </c>
      <c r="S487" s="39">
        <f t="shared" si="3"/>
        <v>3.8163916471489756E-17</v>
      </c>
      <c r="T487" s="33"/>
      <c r="U487" s="42"/>
      <c r="V487" s="35"/>
      <c r="W487" s="33"/>
      <c r="Y487" s="33"/>
    </row>
    <row r="488" spans="14:25" ht="15.75" customHeight="1" x14ac:dyDescent="0.25">
      <c r="N488" s="28">
        <v>4860</v>
      </c>
      <c r="O488" s="28">
        <v>602.66</v>
      </c>
      <c r="P488" s="29">
        <f t="shared" si="0"/>
        <v>10</v>
      </c>
      <c r="Q488" s="30">
        <f t="shared" si="1"/>
        <v>130.22889648292212</v>
      </c>
      <c r="R488" s="39">
        <f t="shared" si="2"/>
        <v>790.80434999999943</v>
      </c>
      <c r="S488" s="39">
        <f t="shared" si="3"/>
        <v>3.8163916471489756E-17</v>
      </c>
      <c r="T488" s="33"/>
      <c r="U488" s="42"/>
      <c r="V488" s="35"/>
      <c r="W488" s="33"/>
      <c r="Y488" s="33"/>
    </row>
    <row r="489" spans="14:25" ht="15.75" customHeight="1" x14ac:dyDescent="0.25">
      <c r="N489" s="28">
        <v>4870</v>
      </c>
      <c r="O489" s="28">
        <v>596.92999999999995</v>
      </c>
      <c r="P489" s="29">
        <f t="shared" si="0"/>
        <v>10</v>
      </c>
      <c r="Q489" s="30">
        <f t="shared" si="1"/>
        <v>130.60584011346558</v>
      </c>
      <c r="R489" s="39">
        <f t="shared" si="2"/>
        <v>790.80434999999943</v>
      </c>
      <c r="S489" s="39">
        <f t="shared" si="3"/>
        <v>3.8163916471489756E-17</v>
      </c>
      <c r="T489" s="33"/>
      <c r="U489" s="42"/>
      <c r="V489" s="35"/>
      <c r="W489" s="33"/>
      <c r="Y489" s="33"/>
    </row>
    <row r="490" spans="14:25" ht="15.75" customHeight="1" x14ac:dyDescent="0.25">
      <c r="N490" s="28">
        <v>4880</v>
      </c>
      <c r="O490" s="28">
        <v>597.6</v>
      </c>
      <c r="P490" s="29">
        <f t="shared" si="0"/>
        <v>10</v>
      </c>
      <c r="Q490" s="30">
        <f t="shared" si="1"/>
        <v>130.48763253321374</v>
      </c>
      <c r="R490" s="39">
        <f t="shared" si="2"/>
        <v>790.80434999999943</v>
      </c>
      <c r="S490" s="39">
        <f t="shared" si="3"/>
        <v>3.8163916471489756E-17</v>
      </c>
      <c r="T490" s="33"/>
      <c r="U490" s="42"/>
      <c r="V490" s="35"/>
      <c r="W490" s="33"/>
      <c r="Y490" s="33"/>
    </row>
    <row r="491" spans="14:25" ht="15.75" customHeight="1" x14ac:dyDescent="0.25">
      <c r="N491" s="28">
        <v>4890</v>
      </c>
      <c r="O491" s="28">
        <v>591.74</v>
      </c>
      <c r="P491" s="29">
        <f t="shared" si="0"/>
        <v>10</v>
      </c>
      <c r="Q491" s="30">
        <f t="shared" si="1"/>
        <v>130.44988430414293</v>
      </c>
      <c r="R491" s="39">
        <f t="shared" si="2"/>
        <v>790.80434999999943</v>
      </c>
      <c r="S491" s="39">
        <f t="shared" si="3"/>
        <v>3.8163916471489756E-17</v>
      </c>
      <c r="T491" s="33"/>
      <c r="U491" s="42"/>
      <c r="V491" s="35"/>
      <c r="W491" s="33"/>
      <c r="Y491" s="33"/>
    </row>
    <row r="492" spans="14:25" ht="15.75" customHeight="1" x14ac:dyDescent="0.25">
      <c r="N492" s="28">
        <v>4900</v>
      </c>
      <c r="O492" s="28">
        <v>591.49</v>
      </c>
      <c r="P492" s="29">
        <f t="shared" si="0"/>
        <v>10</v>
      </c>
      <c r="Q492" s="30">
        <f t="shared" si="1"/>
        <v>130.03456515065409</v>
      </c>
      <c r="R492" s="39">
        <f t="shared" si="2"/>
        <v>790.80434999999943</v>
      </c>
      <c r="S492" s="39">
        <f t="shared" si="3"/>
        <v>3.8163916471489756E-17</v>
      </c>
      <c r="T492" s="33"/>
      <c r="U492" s="42"/>
      <c r="V492" s="35"/>
      <c r="W492" s="33"/>
      <c r="Y492" s="33"/>
    </row>
    <row r="493" spans="14:25" ht="15.75" customHeight="1" x14ac:dyDescent="0.25">
      <c r="N493" s="28">
        <v>4910</v>
      </c>
      <c r="O493" s="28">
        <v>596.04</v>
      </c>
      <c r="P493" s="29">
        <f t="shared" si="0"/>
        <v>10</v>
      </c>
      <c r="Q493" s="30">
        <f t="shared" si="1"/>
        <v>129.72905010974904</v>
      </c>
      <c r="R493" s="39">
        <f t="shared" si="2"/>
        <v>790.80434999999943</v>
      </c>
      <c r="S493" s="39">
        <f t="shared" si="3"/>
        <v>3.8163916471489756E-17</v>
      </c>
      <c r="T493" s="33"/>
      <c r="U493" s="42"/>
      <c r="V493" s="35"/>
      <c r="W493" s="33"/>
      <c r="Y493" s="33"/>
    </row>
    <row r="494" spans="14:25" ht="15.75" customHeight="1" x14ac:dyDescent="0.25">
      <c r="N494" s="28">
        <v>4920</v>
      </c>
      <c r="O494" s="28">
        <v>590.19000000000005</v>
      </c>
      <c r="P494" s="29">
        <f t="shared" si="0"/>
        <v>10</v>
      </c>
      <c r="Q494" s="30">
        <f t="shared" si="1"/>
        <v>129.81860396113615</v>
      </c>
      <c r="R494" s="39">
        <f t="shared" si="2"/>
        <v>790.80434999999943</v>
      </c>
      <c r="S494" s="39">
        <f t="shared" si="3"/>
        <v>3.8163916471489756E-17</v>
      </c>
      <c r="T494" s="33"/>
      <c r="U494" s="42"/>
      <c r="V494" s="35"/>
      <c r="W494" s="33"/>
      <c r="Y494" s="33"/>
    </row>
    <row r="495" spans="14:25" ht="15.75" customHeight="1" x14ac:dyDescent="0.25">
      <c r="N495" s="28">
        <v>4930</v>
      </c>
      <c r="O495" s="28">
        <v>589.01</v>
      </c>
      <c r="P495" s="29">
        <f t="shared" si="0"/>
        <v>10</v>
      </c>
      <c r="Q495" s="30">
        <f t="shared" si="1"/>
        <v>129.49250647522084</v>
      </c>
      <c r="R495" s="39">
        <f t="shared" si="2"/>
        <v>790.80434999999943</v>
      </c>
      <c r="S495" s="39">
        <f t="shared" si="3"/>
        <v>3.8163916471489756E-17</v>
      </c>
      <c r="T495" s="33"/>
      <c r="U495" s="42"/>
      <c r="V495" s="35"/>
      <c r="W495" s="33"/>
      <c r="Y495" s="33"/>
    </row>
    <row r="496" spans="14:25" ht="15.75" customHeight="1" x14ac:dyDescent="0.25">
      <c r="N496" s="28">
        <v>4940</v>
      </c>
      <c r="O496" s="28">
        <v>590.87</v>
      </c>
      <c r="P496" s="29">
        <f t="shared" si="0"/>
        <v>10</v>
      </c>
      <c r="Q496" s="30">
        <f t="shared" si="1"/>
        <v>129.18731357232645</v>
      </c>
      <c r="R496" s="39">
        <f t="shared" si="2"/>
        <v>790.80434999999943</v>
      </c>
      <c r="S496" s="39">
        <f t="shared" si="3"/>
        <v>3.8163916471489756E-17</v>
      </c>
      <c r="T496" s="33"/>
      <c r="U496" s="42"/>
      <c r="V496" s="35"/>
      <c r="W496" s="33"/>
      <c r="Y496" s="33"/>
    </row>
    <row r="497" spans="14:25" ht="15.75" customHeight="1" x14ac:dyDescent="0.25">
      <c r="N497" s="28">
        <v>4950</v>
      </c>
      <c r="O497" s="28">
        <v>595.11</v>
      </c>
      <c r="P497" s="29">
        <f t="shared" si="0"/>
        <v>10</v>
      </c>
      <c r="Q497" s="30">
        <f t="shared" si="1"/>
        <v>129.09849590862322</v>
      </c>
      <c r="R497" s="39">
        <f t="shared" si="2"/>
        <v>790.80434999999943</v>
      </c>
      <c r="S497" s="39">
        <f t="shared" si="3"/>
        <v>3.8163916471489756E-17</v>
      </c>
      <c r="T497" s="33"/>
      <c r="U497" s="42"/>
      <c r="V497" s="35"/>
      <c r="W497" s="33"/>
      <c r="Y497" s="33"/>
    </row>
    <row r="498" spans="14:25" ht="15.75" customHeight="1" x14ac:dyDescent="0.25">
      <c r="N498" s="28">
        <v>4960</v>
      </c>
      <c r="O498" s="28">
        <v>591.12</v>
      </c>
      <c r="P498" s="29">
        <f t="shared" si="0"/>
        <v>10</v>
      </c>
      <c r="Q498" s="30">
        <f t="shared" si="1"/>
        <v>129.31821372716138</v>
      </c>
      <c r="R498" s="39">
        <f t="shared" si="2"/>
        <v>790.80434999999943</v>
      </c>
      <c r="S498" s="39">
        <f t="shared" si="3"/>
        <v>3.8163916471489756E-17</v>
      </c>
      <c r="T498" s="33"/>
      <c r="U498" s="42"/>
      <c r="V498" s="35"/>
      <c r="W498" s="33"/>
      <c r="Y498" s="33"/>
    </row>
    <row r="499" spans="14:25" ht="15.75" customHeight="1" x14ac:dyDescent="0.25">
      <c r="N499" s="28">
        <v>4970</v>
      </c>
      <c r="O499" s="28">
        <v>596.99</v>
      </c>
      <c r="P499" s="29">
        <f t="shared" si="0"/>
        <v>10</v>
      </c>
      <c r="Q499" s="30">
        <f t="shared" si="1"/>
        <v>129.20615475894621</v>
      </c>
      <c r="R499" s="39">
        <f t="shared" si="2"/>
        <v>790.80434999999943</v>
      </c>
      <c r="S499" s="39">
        <f t="shared" si="3"/>
        <v>3.8163916471489756E-17</v>
      </c>
      <c r="T499" s="33"/>
      <c r="U499" s="42"/>
      <c r="V499" s="35"/>
      <c r="W499" s="33"/>
      <c r="Y499" s="33"/>
    </row>
    <row r="500" spans="14:25" ht="15.75" customHeight="1" x14ac:dyDescent="0.25">
      <c r="N500" s="28">
        <v>4980</v>
      </c>
      <c r="O500" s="28">
        <v>581.02</v>
      </c>
      <c r="P500" s="29">
        <f t="shared" si="0"/>
        <v>10</v>
      </c>
      <c r="Q500" s="30">
        <f t="shared" si="1"/>
        <v>129.51792439971175</v>
      </c>
      <c r="R500" s="39">
        <f t="shared" si="2"/>
        <v>790.80434999999943</v>
      </c>
      <c r="S500" s="39">
        <f t="shared" si="3"/>
        <v>3.8163916471489756E-17</v>
      </c>
      <c r="T500" s="33"/>
      <c r="U500" s="42"/>
      <c r="V500" s="35"/>
      <c r="W500" s="33"/>
      <c r="Y500" s="33"/>
    </row>
    <row r="501" spans="14:25" ht="15.75" customHeight="1" x14ac:dyDescent="0.25">
      <c r="N501" s="28">
        <v>4990</v>
      </c>
      <c r="O501" s="28">
        <v>573.63</v>
      </c>
      <c r="P501" s="29">
        <f t="shared" si="0"/>
        <v>10</v>
      </c>
      <c r="Q501" s="30">
        <f t="shared" si="1"/>
        <v>128.67452012374287</v>
      </c>
      <c r="R501" s="39">
        <f t="shared" si="2"/>
        <v>790.80434999999943</v>
      </c>
      <c r="S501" s="39">
        <f t="shared" si="3"/>
        <v>3.8163916471489756E-17</v>
      </c>
      <c r="T501" s="33"/>
      <c r="U501" s="42"/>
      <c r="V501" s="35"/>
      <c r="W501" s="33"/>
      <c r="Y501" s="33"/>
    </row>
    <row r="502" spans="14:25" ht="15.75" customHeight="1" x14ac:dyDescent="0.25">
      <c r="N502" s="28">
        <v>5000</v>
      </c>
      <c r="O502" s="28">
        <v>585.71</v>
      </c>
      <c r="P502" s="29">
        <f t="shared" si="0"/>
        <v>10</v>
      </c>
      <c r="Q502" s="30">
        <f t="shared" si="1"/>
        <v>127.59716561481814</v>
      </c>
      <c r="R502" s="39">
        <f t="shared" si="2"/>
        <v>790.80434999999943</v>
      </c>
      <c r="S502" s="39">
        <f t="shared" si="3"/>
        <v>3.8163916471489756E-17</v>
      </c>
      <c r="T502" s="33"/>
      <c r="U502" s="42"/>
      <c r="V502" s="35"/>
      <c r="W502" s="33"/>
      <c r="Y502" s="33"/>
    </row>
    <row r="503" spans="14:25" ht="15.75" customHeight="1" x14ac:dyDescent="0.25">
      <c r="N503" s="28">
        <v>5010</v>
      </c>
      <c r="O503" s="28">
        <v>581.39</v>
      </c>
      <c r="P503" s="29">
        <f t="shared" si="0"/>
        <v>10</v>
      </c>
      <c r="Q503" s="30">
        <f t="shared" si="1"/>
        <v>127.64972395508819</v>
      </c>
      <c r="R503" s="39">
        <f t="shared" si="2"/>
        <v>790.80434999999943</v>
      </c>
      <c r="S503" s="39">
        <f t="shared" si="3"/>
        <v>3.8163916471489756E-17</v>
      </c>
      <c r="T503" s="33"/>
      <c r="U503" s="42"/>
      <c r="V503" s="35"/>
      <c r="W503" s="33"/>
      <c r="Y503" s="33"/>
    </row>
    <row r="504" spans="14:25" ht="15.75" customHeight="1" x14ac:dyDescent="0.25">
      <c r="N504" s="28">
        <v>5020</v>
      </c>
      <c r="O504" s="28">
        <v>568.62</v>
      </c>
      <c r="P504" s="29">
        <f t="shared" si="0"/>
        <v>10</v>
      </c>
      <c r="Q504" s="30">
        <f t="shared" si="1"/>
        <v>127.39947093002731</v>
      </c>
      <c r="R504" s="39">
        <f t="shared" si="2"/>
        <v>790.80434999999943</v>
      </c>
      <c r="S504" s="39">
        <f t="shared" si="3"/>
        <v>3.8163916471489756E-17</v>
      </c>
      <c r="T504" s="33"/>
      <c r="U504" s="42"/>
      <c r="V504" s="35"/>
      <c r="W504" s="33"/>
      <c r="Y504" s="33"/>
    </row>
    <row r="505" spans="14:25" ht="15.75" customHeight="1" x14ac:dyDescent="0.25">
      <c r="N505" s="28">
        <v>5030</v>
      </c>
      <c r="O505" s="28">
        <v>569.55999999999995</v>
      </c>
      <c r="P505" s="29">
        <f t="shared" si="0"/>
        <v>10</v>
      </c>
      <c r="Q505" s="30">
        <f t="shared" si="1"/>
        <v>126.37755110583966</v>
      </c>
      <c r="R505" s="39">
        <f t="shared" si="2"/>
        <v>790.80434999999943</v>
      </c>
      <c r="S505" s="39">
        <f t="shared" si="3"/>
        <v>3.8163916471489756E-17</v>
      </c>
      <c r="T505" s="33"/>
      <c r="U505" s="42"/>
      <c r="V505" s="35"/>
      <c r="W505" s="33"/>
      <c r="Y505" s="33"/>
    </row>
    <row r="506" spans="14:25" ht="15.75" customHeight="1" x14ac:dyDescent="0.25">
      <c r="N506" s="28">
        <v>5040</v>
      </c>
      <c r="O506" s="28">
        <v>564.34</v>
      </c>
      <c r="P506" s="29">
        <f t="shared" si="0"/>
        <v>10</v>
      </c>
      <c r="Q506" s="30">
        <f t="shared" si="1"/>
        <v>125.72906104498931</v>
      </c>
      <c r="R506" s="39">
        <f t="shared" si="2"/>
        <v>790.80434999999943</v>
      </c>
      <c r="S506" s="39">
        <f t="shared" si="3"/>
        <v>3.8163916471489756E-17</v>
      </c>
      <c r="T506" s="33"/>
      <c r="U506" s="42"/>
      <c r="V506" s="35"/>
      <c r="W506" s="33"/>
      <c r="Y506" s="33"/>
    </row>
    <row r="507" spans="14:25" ht="15.75" customHeight="1" x14ac:dyDescent="0.25">
      <c r="N507" s="28">
        <v>5050</v>
      </c>
      <c r="O507" s="28">
        <v>562.66</v>
      </c>
      <c r="P507" s="29">
        <f t="shared" si="0"/>
        <v>10</v>
      </c>
      <c r="Q507" s="30">
        <f t="shared" si="1"/>
        <v>124.93137024003849</v>
      </c>
      <c r="R507" s="39">
        <f t="shared" si="2"/>
        <v>790.80434999999943</v>
      </c>
      <c r="S507" s="39">
        <f t="shared" si="3"/>
        <v>3.8163916471489756E-17</v>
      </c>
      <c r="T507" s="33"/>
      <c r="U507" s="42"/>
      <c r="V507" s="35"/>
      <c r="W507" s="33"/>
      <c r="Y507" s="33"/>
    </row>
    <row r="508" spans="14:25" ht="15.75" customHeight="1" x14ac:dyDescent="0.25">
      <c r="N508" s="28">
        <v>5060</v>
      </c>
      <c r="O508" s="28">
        <v>559.16999999999996</v>
      </c>
      <c r="P508" s="29">
        <f t="shared" si="0"/>
        <v>10</v>
      </c>
      <c r="Q508" s="30">
        <f t="shared" si="1"/>
        <v>124.26491704531999</v>
      </c>
      <c r="R508" s="39">
        <f t="shared" si="2"/>
        <v>790.80434999999943</v>
      </c>
      <c r="S508" s="39">
        <f t="shared" si="3"/>
        <v>3.8163916471489756E-17</v>
      </c>
      <c r="T508" s="33"/>
      <c r="U508" s="42"/>
      <c r="V508" s="35"/>
      <c r="W508" s="33"/>
      <c r="Y508" s="33"/>
    </row>
    <row r="509" spans="14:25" ht="15.75" customHeight="1" x14ac:dyDescent="0.25">
      <c r="N509" s="28">
        <v>5070</v>
      </c>
      <c r="O509" s="28">
        <v>561.04</v>
      </c>
      <c r="P509" s="29">
        <f t="shared" si="0"/>
        <v>10</v>
      </c>
      <c r="Q509" s="30">
        <f t="shared" si="1"/>
        <v>123.5695890661506</v>
      </c>
      <c r="R509" s="39">
        <f t="shared" si="2"/>
        <v>790.80434999999943</v>
      </c>
      <c r="S509" s="39">
        <f t="shared" si="3"/>
        <v>3.8163916471489756E-17</v>
      </c>
      <c r="T509" s="33"/>
      <c r="U509" s="42"/>
      <c r="V509" s="35"/>
      <c r="W509" s="33"/>
      <c r="Y509" s="33"/>
    </row>
    <row r="510" spans="14:25" ht="15.75" customHeight="1" x14ac:dyDescent="0.25">
      <c r="N510" s="28">
        <v>5080</v>
      </c>
      <c r="O510" s="28">
        <v>560.74</v>
      </c>
      <c r="P510" s="29">
        <f t="shared" si="0"/>
        <v>10</v>
      </c>
      <c r="Q510" s="30">
        <f t="shared" si="1"/>
        <v>123.2100377042355</v>
      </c>
      <c r="R510" s="39">
        <f t="shared" si="2"/>
        <v>790.80434999999943</v>
      </c>
      <c r="S510" s="39">
        <f t="shared" si="3"/>
        <v>3.8163916471489756E-17</v>
      </c>
      <c r="T510" s="33"/>
      <c r="U510" s="42"/>
      <c r="V510" s="35"/>
      <c r="W510" s="33"/>
      <c r="Y510" s="33"/>
    </row>
    <row r="511" spans="14:25" ht="15.75" customHeight="1" x14ac:dyDescent="0.25">
      <c r="N511" s="28">
        <v>5090</v>
      </c>
      <c r="O511" s="28">
        <v>553.16</v>
      </c>
      <c r="P511" s="29">
        <f t="shared" si="0"/>
        <v>10</v>
      </c>
      <c r="Q511" s="30">
        <f t="shared" si="1"/>
        <v>122.93999792891094</v>
      </c>
      <c r="R511" s="39">
        <f t="shared" si="2"/>
        <v>790.80434999999943</v>
      </c>
      <c r="S511" s="39">
        <f t="shared" si="3"/>
        <v>3.8163916471489756E-17</v>
      </c>
      <c r="T511" s="33"/>
      <c r="U511" s="42"/>
      <c r="V511" s="35"/>
      <c r="W511" s="33"/>
      <c r="Y511" s="33"/>
    </row>
    <row r="512" spans="14:25" ht="15.75" customHeight="1" x14ac:dyDescent="0.25">
      <c r="N512" s="28">
        <v>5100</v>
      </c>
      <c r="O512" s="28">
        <v>561.53</v>
      </c>
      <c r="P512" s="29">
        <f t="shared" si="0"/>
        <v>10</v>
      </c>
      <c r="Q512" s="30">
        <f t="shared" si="1"/>
        <v>122.24889010516199</v>
      </c>
      <c r="R512" s="39">
        <f t="shared" si="2"/>
        <v>790.80434999999943</v>
      </c>
      <c r="S512" s="39">
        <f t="shared" si="3"/>
        <v>3.8163916471489756E-17</v>
      </c>
      <c r="T512" s="33"/>
      <c r="U512" s="42"/>
      <c r="V512" s="35"/>
      <c r="W512" s="33"/>
      <c r="Y512" s="33"/>
    </row>
    <row r="513" spans="14:25" ht="15.75" customHeight="1" x14ac:dyDescent="0.25">
      <c r="N513" s="28">
        <v>5110</v>
      </c>
      <c r="O513" s="28">
        <v>553.33000000000004</v>
      </c>
      <c r="P513" s="29">
        <f t="shared" si="0"/>
        <v>10</v>
      </c>
      <c r="Q513" s="30">
        <f t="shared" si="1"/>
        <v>122.32382522781525</v>
      </c>
      <c r="R513" s="39">
        <f t="shared" si="2"/>
        <v>790.80434999999943</v>
      </c>
      <c r="S513" s="39">
        <f t="shared" si="3"/>
        <v>3.8163916471489756E-17</v>
      </c>
      <c r="T513" s="33"/>
      <c r="U513" s="42"/>
      <c r="V513" s="35"/>
      <c r="W513" s="33"/>
      <c r="Y513" s="33"/>
    </row>
    <row r="514" spans="14:25" ht="15.75" customHeight="1" x14ac:dyDescent="0.25">
      <c r="N514" s="28">
        <v>5120</v>
      </c>
      <c r="O514" s="28">
        <v>552.44000000000005</v>
      </c>
      <c r="P514" s="29">
        <f t="shared" si="0"/>
        <v>10</v>
      </c>
      <c r="Q514" s="30">
        <f t="shared" si="1"/>
        <v>121.83153602975321</v>
      </c>
      <c r="R514" s="39">
        <f t="shared" si="2"/>
        <v>790.80434999999943</v>
      </c>
      <c r="S514" s="39">
        <f t="shared" si="3"/>
        <v>3.8163916471489756E-17</v>
      </c>
      <c r="T514" s="33"/>
      <c r="U514" s="42"/>
      <c r="V514" s="35"/>
      <c r="W514" s="33"/>
      <c r="Y514" s="33"/>
    </row>
    <row r="515" spans="14:25" ht="15.75" customHeight="1" x14ac:dyDescent="0.25">
      <c r="N515" s="28">
        <v>5130</v>
      </c>
      <c r="O515" s="28">
        <v>538.78</v>
      </c>
      <c r="P515" s="29">
        <f t="shared" si="0"/>
        <v>10</v>
      </c>
      <c r="Q515" s="30">
        <f t="shared" si="1"/>
        <v>121.42998559747141</v>
      </c>
      <c r="R515" s="39">
        <f t="shared" si="2"/>
        <v>790.80434999999943</v>
      </c>
      <c r="S515" s="39">
        <f t="shared" si="3"/>
        <v>3.8163916471489756E-17</v>
      </c>
      <c r="T515" s="33"/>
      <c r="U515" s="42"/>
      <c r="V515" s="35"/>
      <c r="W515" s="33"/>
      <c r="Y515" s="33"/>
    </row>
    <row r="516" spans="14:25" ht="15.75" customHeight="1" x14ac:dyDescent="0.25">
      <c r="N516" s="28">
        <v>5140</v>
      </c>
      <c r="O516" s="28">
        <v>536.66</v>
      </c>
      <c r="P516" s="29">
        <f t="shared" si="0"/>
        <v>10</v>
      </c>
      <c r="Q516" s="30">
        <f t="shared" si="1"/>
        <v>120.2437264171779</v>
      </c>
      <c r="R516" s="39">
        <f t="shared" si="2"/>
        <v>790.80434999999943</v>
      </c>
      <c r="S516" s="39">
        <f t="shared" si="3"/>
        <v>3.8163916471489756E-17</v>
      </c>
      <c r="T516" s="33"/>
      <c r="U516" s="42"/>
      <c r="V516" s="35"/>
      <c r="W516" s="33"/>
      <c r="Y516" s="33"/>
    </row>
    <row r="517" spans="14:25" ht="15.75" customHeight="1" x14ac:dyDescent="0.25">
      <c r="N517" s="28">
        <v>5150</v>
      </c>
      <c r="O517" s="28">
        <v>540.80999999999995</v>
      </c>
      <c r="P517" s="29">
        <f t="shared" si="0"/>
        <v>10</v>
      </c>
      <c r="Q517" s="30">
        <f t="shared" si="1"/>
        <v>119.27775281125841</v>
      </c>
      <c r="R517" s="39">
        <f t="shared" si="2"/>
        <v>790.80434999999943</v>
      </c>
      <c r="S517" s="39">
        <f t="shared" si="3"/>
        <v>3.8163916471489756E-17</v>
      </c>
      <c r="T517" s="33"/>
      <c r="U517" s="42"/>
      <c r="V517" s="35"/>
      <c r="W517" s="33"/>
      <c r="Y517" s="33"/>
    </row>
    <row r="518" spans="14:25" ht="15.75" customHeight="1" x14ac:dyDescent="0.25">
      <c r="N518" s="28">
        <v>5160</v>
      </c>
      <c r="O518" s="28">
        <v>540.35</v>
      </c>
      <c r="P518" s="29">
        <f t="shared" si="0"/>
        <v>10</v>
      </c>
      <c r="Q518" s="30">
        <f t="shared" si="1"/>
        <v>118.88130142867089</v>
      </c>
      <c r="R518" s="39">
        <f t="shared" si="2"/>
        <v>790.80434999999943</v>
      </c>
      <c r="S518" s="39">
        <f t="shared" si="3"/>
        <v>3.8163916471489756E-17</v>
      </c>
      <c r="T518" s="33"/>
      <c r="U518" s="42"/>
      <c r="V518" s="35"/>
      <c r="W518" s="33"/>
      <c r="Y518" s="33"/>
    </row>
    <row r="519" spans="14:25" ht="15.75" customHeight="1" x14ac:dyDescent="0.25">
      <c r="N519" s="28">
        <v>5170</v>
      </c>
      <c r="O519" s="28">
        <v>538.94000000000005</v>
      </c>
      <c r="P519" s="29">
        <f t="shared" si="0"/>
        <v>10</v>
      </c>
      <c r="Q519" s="30">
        <f t="shared" si="1"/>
        <v>118.57496935191031</v>
      </c>
      <c r="R519" s="39">
        <f t="shared" si="2"/>
        <v>790.80434999999943</v>
      </c>
      <c r="S519" s="39">
        <f t="shared" si="3"/>
        <v>3.8163916471489756E-17</v>
      </c>
      <c r="T519" s="33"/>
      <c r="U519" s="42"/>
      <c r="V519" s="35"/>
      <c r="W519" s="33"/>
      <c r="Y519" s="33"/>
    </row>
    <row r="520" spans="14:25" ht="15.75" customHeight="1" x14ac:dyDescent="0.25">
      <c r="N520" s="28">
        <v>5180</v>
      </c>
      <c r="O520" s="28">
        <v>550.16999999999996</v>
      </c>
      <c r="P520" s="29">
        <f t="shared" si="0"/>
        <v>10</v>
      </c>
      <c r="Q520" s="30">
        <f t="shared" si="1"/>
        <v>118.26825600716631</v>
      </c>
      <c r="R520" s="39">
        <f t="shared" si="2"/>
        <v>790.80434999999943</v>
      </c>
      <c r="S520" s="39">
        <f t="shared" si="3"/>
        <v>3.8163916471489756E-17</v>
      </c>
      <c r="T520" s="33"/>
      <c r="U520" s="42"/>
      <c r="V520" s="35"/>
      <c r="W520" s="33"/>
      <c r="Y520" s="33"/>
    </row>
    <row r="521" spans="14:25" ht="15.75" customHeight="1" x14ac:dyDescent="0.25">
      <c r="N521" s="28">
        <v>5190</v>
      </c>
      <c r="O521" s="28">
        <v>545.16</v>
      </c>
      <c r="P521" s="29">
        <f t="shared" si="0"/>
        <v>10</v>
      </c>
      <c r="Q521" s="30">
        <f t="shared" si="1"/>
        <v>118.8004776254116</v>
      </c>
      <c r="R521" s="39">
        <f t="shared" si="2"/>
        <v>790.80434999999943</v>
      </c>
      <c r="S521" s="39">
        <f t="shared" si="3"/>
        <v>3.8163916471489756E-17</v>
      </c>
      <c r="T521" s="33"/>
      <c r="U521" s="42"/>
      <c r="V521" s="35"/>
      <c r="W521" s="33"/>
      <c r="Y521" s="33"/>
    </row>
    <row r="522" spans="14:25" ht="15.75" customHeight="1" x14ac:dyDescent="0.25">
      <c r="N522" s="28">
        <v>5200</v>
      </c>
      <c r="O522" s="28">
        <v>545.53</v>
      </c>
      <c r="P522" s="29">
        <f t="shared" si="0"/>
        <v>10</v>
      </c>
      <c r="Q522" s="30">
        <f t="shared" si="1"/>
        <v>118.83809178222909</v>
      </c>
      <c r="R522" s="39">
        <f t="shared" si="2"/>
        <v>790.80434999999943</v>
      </c>
      <c r="S522" s="39">
        <f t="shared" si="3"/>
        <v>3.8163916471489756E-17</v>
      </c>
      <c r="T522" s="33"/>
      <c r="U522" s="42"/>
      <c r="V522" s="35"/>
      <c r="W522" s="33"/>
      <c r="Y522" s="33"/>
    </row>
    <row r="523" spans="14:25" ht="15.75" customHeight="1" x14ac:dyDescent="0.25">
      <c r="N523" s="28">
        <v>5210</v>
      </c>
      <c r="O523" s="28">
        <v>542.86</v>
      </c>
      <c r="P523" s="29">
        <f t="shared" si="0"/>
        <v>10</v>
      </c>
      <c r="Q523" s="30">
        <f t="shared" si="1"/>
        <v>118.88882328101781</v>
      </c>
      <c r="R523" s="39">
        <f t="shared" si="2"/>
        <v>790.80434999999943</v>
      </c>
      <c r="S523" s="39">
        <f t="shared" si="3"/>
        <v>3.8163916471489756E-17</v>
      </c>
      <c r="T523" s="33"/>
      <c r="U523" s="42"/>
      <c r="V523" s="35"/>
      <c r="W523" s="33"/>
      <c r="Y523" s="33"/>
    </row>
    <row r="524" spans="14:25" ht="15.75" customHeight="1" x14ac:dyDescent="0.25">
      <c r="N524" s="28">
        <v>5220</v>
      </c>
      <c r="O524" s="28">
        <v>543.14</v>
      </c>
      <c r="P524" s="29">
        <f t="shared" si="0"/>
        <v>10</v>
      </c>
      <c r="Q524" s="30">
        <f t="shared" si="1"/>
        <v>118.74684690639293</v>
      </c>
      <c r="R524" s="39">
        <f t="shared" si="2"/>
        <v>790.80434999999943</v>
      </c>
      <c r="S524" s="39">
        <f t="shared" si="3"/>
        <v>3.8163916471489756E-17</v>
      </c>
      <c r="T524" s="33"/>
      <c r="U524" s="42"/>
      <c r="V524" s="35"/>
      <c r="W524" s="33"/>
      <c r="Y524" s="33"/>
    </row>
    <row r="525" spans="14:25" ht="15.75" customHeight="1" x14ac:dyDescent="0.25">
      <c r="N525" s="28">
        <v>5230</v>
      </c>
      <c r="O525" s="28">
        <v>544.83000000000004</v>
      </c>
      <c r="P525" s="29">
        <f t="shared" si="0"/>
        <v>10</v>
      </c>
      <c r="Q525" s="30">
        <f t="shared" si="1"/>
        <v>118.66667086207013</v>
      </c>
      <c r="R525" s="39">
        <f t="shared" si="2"/>
        <v>790.80434999999943</v>
      </c>
      <c r="S525" s="39">
        <f t="shared" si="3"/>
        <v>3.8163916471489756E-17</v>
      </c>
      <c r="T525" s="33"/>
      <c r="U525" s="42"/>
      <c r="V525" s="35"/>
      <c r="W525" s="33"/>
      <c r="Y525" s="33"/>
    </row>
    <row r="526" spans="14:25" ht="15.75" customHeight="1" x14ac:dyDescent="0.25">
      <c r="N526" s="28">
        <v>5240</v>
      </c>
      <c r="O526" s="28">
        <v>543.44000000000005</v>
      </c>
      <c r="P526" s="29">
        <f t="shared" si="0"/>
        <v>10</v>
      </c>
      <c r="Q526" s="30">
        <f t="shared" si="1"/>
        <v>118.72309955491016</v>
      </c>
      <c r="R526" s="39">
        <f t="shared" si="2"/>
        <v>790.80434999999943</v>
      </c>
      <c r="S526" s="39">
        <f t="shared" si="3"/>
        <v>3.8163916471489756E-17</v>
      </c>
      <c r="T526" s="33"/>
      <c r="U526" s="42"/>
      <c r="V526" s="35"/>
      <c r="W526" s="33"/>
      <c r="Y526" s="33"/>
    </row>
    <row r="527" spans="14:25" ht="15.75" customHeight="1" x14ac:dyDescent="0.25">
      <c r="N527" s="28">
        <v>5250</v>
      </c>
      <c r="O527" s="28">
        <v>540.12</v>
      </c>
      <c r="P527" s="29">
        <f t="shared" si="0"/>
        <v>10</v>
      </c>
      <c r="Q527" s="30">
        <f t="shared" si="1"/>
        <v>118.6700687335598</v>
      </c>
      <c r="R527" s="39">
        <f t="shared" si="2"/>
        <v>790.80434999999943</v>
      </c>
      <c r="S527" s="39">
        <f t="shared" si="3"/>
        <v>3.8163916471489756E-17</v>
      </c>
      <c r="T527" s="33"/>
      <c r="U527" s="42"/>
      <c r="V527" s="35"/>
      <c r="W527" s="33"/>
      <c r="Y527" s="33"/>
    </row>
    <row r="528" spans="14:25" ht="15.75" customHeight="1" x14ac:dyDescent="0.25">
      <c r="N528" s="28">
        <v>5260</v>
      </c>
      <c r="O528" s="28">
        <v>542.96</v>
      </c>
      <c r="P528" s="29">
        <f t="shared" si="0"/>
        <v>10</v>
      </c>
      <c r="Q528" s="30">
        <f t="shared" si="1"/>
        <v>118.41275498610337</v>
      </c>
      <c r="R528" s="39">
        <f t="shared" si="2"/>
        <v>790.80434999999943</v>
      </c>
      <c r="S528" s="39">
        <f t="shared" si="3"/>
        <v>3.8163916471489756E-17</v>
      </c>
      <c r="T528" s="33"/>
      <c r="U528" s="42"/>
      <c r="V528" s="35"/>
      <c r="W528" s="33"/>
      <c r="Y528" s="33"/>
    </row>
    <row r="529" spans="14:25" ht="15.75" customHeight="1" x14ac:dyDescent="0.25">
      <c r="N529" s="28">
        <v>5270</v>
      </c>
      <c r="O529" s="28">
        <v>546.22</v>
      </c>
      <c r="P529" s="29">
        <f t="shared" si="0"/>
        <v>10</v>
      </c>
      <c r="Q529" s="30">
        <f t="shared" si="1"/>
        <v>118.42230904796445</v>
      </c>
      <c r="R529" s="39">
        <f t="shared" si="2"/>
        <v>790.80434999999943</v>
      </c>
      <c r="S529" s="39">
        <f t="shared" si="3"/>
        <v>3.8163916471489756E-17</v>
      </c>
      <c r="T529" s="33"/>
      <c r="U529" s="42"/>
      <c r="V529" s="35"/>
      <c r="W529" s="33"/>
      <c r="Y529" s="33"/>
    </row>
    <row r="530" spans="14:25" ht="15.75" customHeight="1" x14ac:dyDescent="0.25">
      <c r="N530" s="28">
        <v>5280</v>
      </c>
      <c r="O530" s="28">
        <v>546.71</v>
      </c>
      <c r="P530" s="29">
        <f t="shared" si="0"/>
        <v>10</v>
      </c>
      <c r="Q530" s="30">
        <f t="shared" si="1"/>
        <v>118.64539462501396</v>
      </c>
      <c r="R530" s="39">
        <f t="shared" si="2"/>
        <v>790.80434999999943</v>
      </c>
      <c r="S530" s="39">
        <f t="shared" si="3"/>
        <v>3.8163916471489756E-17</v>
      </c>
      <c r="T530" s="33"/>
      <c r="U530" s="42"/>
      <c r="V530" s="35"/>
      <c r="W530" s="33"/>
      <c r="Y530" s="33"/>
    </row>
    <row r="531" spans="14:25" ht="15.75" customHeight="1" x14ac:dyDescent="0.25">
      <c r="N531" s="28">
        <v>5290</v>
      </c>
      <c r="O531" s="28">
        <v>542.16999999999996</v>
      </c>
      <c r="P531" s="29">
        <f t="shared" si="0"/>
        <v>10</v>
      </c>
      <c r="Q531" s="30">
        <f t="shared" si="1"/>
        <v>118.83311648216949</v>
      </c>
      <c r="R531" s="39">
        <f t="shared" si="2"/>
        <v>790.80434999999943</v>
      </c>
      <c r="S531" s="39">
        <f t="shared" si="3"/>
        <v>3.8163916471489756E-17</v>
      </c>
      <c r="T531" s="33"/>
      <c r="U531" s="42"/>
      <c r="V531" s="35"/>
      <c r="W531" s="33"/>
      <c r="Y531" s="33"/>
    </row>
    <row r="532" spans="14:25" ht="15.75" customHeight="1" x14ac:dyDescent="0.25">
      <c r="N532" s="28">
        <v>5300</v>
      </c>
      <c r="O532" s="28">
        <v>544.97</v>
      </c>
      <c r="P532" s="29">
        <f t="shared" si="0"/>
        <v>10</v>
      </c>
      <c r="Q532" s="30">
        <f t="shared" si="1"/>
        <v>118.66228367942642</v>
      </c>
      <c r="R532" s="39">
        <f t="shared" si="2"/>
        <v>790.80434999999943</v>
      </c>
      <c r="S532" s="39">
        <f t="shared" si="3"/>
        <v>3.8163916471489756E-17</v>
      </c>
      <c r="T532" s="33"/>
      <c r="U532" s="42"/>
      <c r="V532" s="35"/>
      <c r="W532" s="33"/>
      <c r="Y532" s="33"/>
    </row>
    <row r="533" spans="14:25" ht="15.75" customHeight="1" x14ac:dyDescent="0.25">
      <c r="N533" s="28">
        <v>5310</v>
      </c>
      <c r="O533" s="28">
        <v>543.08000000000004</v>
      </c>
      <c r="P533" s="29">
        <f t="shared" si="0"/>
        <v>10</v>
      </c>
      <c r="Q533" s="30">
        <f t="shared" si="1"/>
        <v>118.72934254838083</v>
      </c>
      <c r="R533" s="39">
        <f t="shared" si="2"/>
        <v>790.80434999999943</v>
      </c>
      <c r="S533" s="39">
        <f t="shared" si="3"/>
        <v>3.8163916471489756E-17</v>
      </c>
      <c r="T533" s="33"/>
      <c r="U533" s="42"/>
      <c r="V533" s="35"/>
      <c r="W533" s="33"/>
      <c r="Y533" s="33"/>
    </row>
    <row r="534" spans="14:25" ht="15.75" customHeight="1" x14ac:dyDescent="0.25">
      <c r="N534" s="28">
        <v>5320</v>
      </c>
      <c r="O534" s="28">
        <v>550.74</v>
      </c>
      <c r="P534" s="29">
        <f t="shared" si="0"/>
        <v>10</v>
      </c>
      <c r="Q534" s="30">
        <f t="shared" si="1"/>
        <v>118.65051040317638</v>
      </c>
      <c r="R534" s="39">
        <f t="shared" si="2"/>
        <v>790.80434999999943</v>
      </c>
      <c r="S534" s="39">
        <f t="shared" si="3"/>
        <v>3.8163916471489756E-17</v>
      </c>
      <c r="T534" s="33"/>
      <c r="U534" s="42"/>
      <c r="V534" s="35"/>
      <c r="W534" s="33"/>
      <c r="Y534" s="33"/>
    </row>
    <row r="535" spans="14:25" ht="15.75" customHeight="1" x14ac:dyDescent="0.25">
      <c r="N535" s="28">
        <v>5330</v>
      </c>
      <c r="O535" s="28">
        <v>551.91999999999996</v>
      </c>
      <c r="P535" s="29">
        <f t="shared" si="0"/>
        <v>10</v>
      </c>
      <c r="Q535" s="30">
        <f t="shared" si="1"/>
        <v>119.1042367289905</v>
      </c>
      <c r="R535" s="39">
        <f t="shared" si="2"/>
        <v>790.80434999999943</v>
      </c>
      <c r="S535" s="39">
        <f t="shared" si="3"/>
        <v>3.8163916471489756E-17</v>
      </c>
      <c r="T535" s="33"/>
      <c r="U535" s="42"/>
      <c r="V535" s="35"/>
      <c r="W535" s="33"/>
      <c r="Y535" s="33"/>
    </row>
    <row r="536" spans="14:25" ht="15.75" customHeight="1" x14ac:dyDescent="0.25">
      <c r="N536" s="28">
        <v>5340</v>
      </c>
      <c r="O536" s="28">
        <v>555.36</v>
      </c>
      <c r="P536" s="29">
        <f t="shared" si="0"/>
        <v>10</v>
      </c>
      <c r="Q536" s="30">
        <f t="shared" si="1"/>
        <v>119.49821468559188</v>
      </c>
      <c r="R536" s="39">
        <f t="shared" si="2"/>
        <v>790.80434999999943</v>
      </c>
      <c r="S536" s="39">
        <f t="shared" si="3"/>
        <v>3.8163916471489756E-17</v>
      </c>
      <c r="T536" s="33"/>
      <c r="U536" s="42"/>
      <c r="V536" s="35"/>
      <c r="W536" s="33"/>
      <c r="Y536" s="33"/>
    </row>
    <row r="537" spans="14:25" ht="15.75" customHeight="1" x14ac:dyDescent="0.25">
      <c r="N537" s="28">
        <v>5350</v>
      </c>
      <c r="O537" s="28">
        <v>554.57000000000005</v>
      </c>
      <c r="P537" s="29">
        <f t="shared" si="0"/>
        <v>10</v>
      </c>
      <c r="Q537" s="30">
        <f t="shared" si="1"/>
        <v>120.00067553497747</v>
      </c>
      <c r="R537" s="39">
        <f t="shared" si="2"/>
        <v>790.80434999999943</v>
      </c>
      <c r="S537" s="39">
        <f t="shared" si="3"/>
        <v>3.8163916471489756E-17</v>
      </c>
      <c r="T537" s="33"/>
      <c r="U537" s="42"/>
      <c r="V537" s="35"/>
      <c r="W537" s="33"/>
      <c r="Y537" s="33"/>
    </row>
    <row r="538" spans="14:25" ht="15.75" customHeight="1" x14ac:dyDescent="0.25">
      <c r="N538" s="28">
        <v>5360</v>
      </c>
      <c r="O538" s="28">
        <v>559.51</v>
      </c>
      <c r="P538" s="29">
        <f t="shared" si="0"/>
        <v>10</v>
      </c>
      <c r="Q538" s="30">
        <f t="shared" si="1"/>
        <v>120.29776261453159</v>
      </c>
      <c r="R538" s="39">
        <f t="shared" si="2"/>
        <v>790.80434999999943</v>
      </c>
      <c r="S538" s="39">
        <f t="shared" si="3"/>
        <v>3.8163916471489756E-17</v>
      </c>
      <c r="T538" s="33"/>
      <c r="U538" s="42"/>
      <c r="V538" s="35"/>
      <c r="W538" s="33"/>
      <c r="Y538" s="33"/>
    </row>
    <row r="539" spans="14:25" ht="15.75" customHeight="1" x14ac:dyDescent="0.25">
      <c r="N539" s="28">
        <v>5370</v>
      </c>
      <c r="O539" s="28">
        <v>556.63</v>
      </c>
      <c r="P539" s="29">
        <f t="shared" si="0"/>
        <v>10</v>
      </c>
      <c r="Q539" s="30">
        <f t="shared" si="1"/>
        <v>120.83240991681163</v>
      </c>
      <c r="R539" s="39">
        <f t="shared" si="2"/>
        <v>790.80434999999943</v>
      </c>
      <c r="S539" s="39">
        <f t="shared" si="3"/>
        <v>3.8163916471489756E-17</v>
      </c>
      <c r="T539" s="33"/>
      <c r="U539" s="42"/>
      <c r="V539" s="35"/>
      <c r="W539" s="33"/>
      <c r="Y539" s="33"/>
    </row>
    <row r="540" spans="14:25" ht="15.75" customHeight="1" x14ac:dyDescent="0.25">
      <c r="N540" s="28">
        <v>5380</v>
      </c>
      <c r="O540" s="28">
        <v>560.20000000000005</v>
      </c>
      <c r="P540" s="29">
        <f t="shared" si="0"/>
        <v>10</v>
      </c>
      <c r="Q540" s="30">
        <f t="shared" si="1"/>
        <v>121.01312735687706</v>
      </c>
      <c r="R540" s="39">
        <f t="shared" si="2"/>
        <v>790.80434999999943</v>
      </c>
      <c r="S540" s="39">
        <f t="shared" si="3"/>
        <v>3.8163916471489756E-17</v>
      </c>
      <c r="T540" s="33"/>
      <c r="U540" s="42"/>
      <c r="V540" s="35"/>
      <c r="W540" s="33"/>
      <c r="Y540" s="33"/>
    </row>
    <row r="541" spans="14:25" ht="15.75" customHeight="1" x14ac:dyDescent="0.25">
      <c r="N541" s="28">
        <v>5390</v>
      </c>
      <c r="O541" s="28">
        <v>572.21</v>
      </c>
      <c r="P541" s="29">
        <f t="shared" si="0"/>
        <v>10</v>
      </c>
      <c r="Q541" s="30">
        <f t="shared" si="1"/>
        <v>121.37586445696478</v>
      </c>
      <c r="R541" s="39">
        <f t="shared" si="2"/>
        <v>790.80434999999943</v>
      </c>
      <c r="S541" s="39">
        <f t="shared" si="3"/>
        <v>3.8163916471489756E-17</v>
      </c>
      <c r="T541" s="33"/>
      <c r="U541" s="42"/>
      <c r="V541" s="35"/>
      <c r="W541" s="33"/>
      <c r="Y541" s="33"/>
    </row>
    <row r="542" spans="14:25" ht="15.75" customHeight="1" x14ac:dyDescent="0.25">
      <c r="N542" s="28">
        <v>5400</v>
      </c>
      <c r="O542" s="28">
        <v>576.42999999999995</v>
      </c>
      <c r="P542" s="29">
        <f t="shared" si="0"/>
        <v>10</v>
      </c>
      <c r="Q542" s="30">
        <f t="shared" si="1"/>
        <v>122.42557563369166</v>
      </c>
      <c r="R542" s="39">
        <f t="shared" si="2"/>
        <v>790.80434999999943</v>
      </c>
      <c r="S542" s="39">
        <f t="shared" si="3"/>
        <v>3.8163916471489756E-17</v>
      </c>
      <c r="T542" s="33"/>
      <c r="U542" s="42"/>
      <c r="V542" s="35"/>
      <c r="W542" s="33"/>
      <c r="Y542" s="33"/>
    </row>
    <row r="543" spans="14:25" ht="15.75" customHeight="1" x14ac:dyDescent="0.25">
      <c r="N543" s="28">
        <v>5410</v>
      </c>
      <c r="O543" s="28">
        <v>579.98</v>
      </c>
      <c r="P543" s="29">
        <f t="shared" si="0"/>
        <v>10</v>
      </c>
      <c r="Q543" s="30">
        <f t="shared" si="1"/>
        <v>123.43598364868573</v>
      </c>
      <c r="R543" s="39">
        <f t="shared" si="2"/>
        <v>790.80434999999943</v>
      </c>
      <c r="S543" s="39">
        <f t="shared" si="3"/>
        <v>3.8163916471489756E-17</v>
      </c>
      <c r="T543" s="33"/>
      <c r="U543" s="42"/>
      <c r="V543" s="35"/>
      <c r="W543" s="33"/>
      <c r="Y543" s="33"/>
    </row>
    <row r="544" spans="14:25" ht="15.75" customHeight="1" x14ac:dyDescent="0.25">
      <c r="N544" s="28">
        <v>5420</v>
      </c>
      <c r="O544" s="28">
        <v>585.79999999999995</v>
      </c>
      <c r="P544" s="29">
        <f t="shared" si="0"/>
        <v>10</v>
      </c>
      <c r="Q544" s="30">
        <f t="shared" si="1"/>
        <v>124.37456748186271</v>
      </c>
      <c r="R544" s="39">
        <f t="shared" si="2"/>
        <v>790.80434999999943</v>
      </c>
      <c r="S544" s="39">
        <f t="shared" si="3"/>
        <v>3.8163916471489756E-17</v>
      </c>
      <c r="T544" s="33"/>
      <c r="U544" s="42"/>
      <c r="V544" s="35"/>
      <c r="W544" s="33"/>
      <c r="Y544" s="33"/>
    </row>
    <row r="545" spans="14:25" ht="15.75" customHeight="1" x14ac:dyDescent="0.25">
      <c r="N545" s="28">
        <v>5430</v>
      </c>
      <c r="O545" s="28">
        <v>589.04</v>
      </c>
      <c r="P545" s="29">
        <f t="shared" si="0"/>
        <v>10</v>
      </c>
      <c r="Q545" s="30">
        <f t="shared" si="1"/>
        <v>125.41389758814103</v>
      </c>
      <c r="R545" s="39">
        <f t="shared" si="2"/>
        <v>790.80434999999943</v>
      </c>
      <c r="S545" s="39">
        <f t="shared" si="3"/>
        <v>3.8163916471489756E-17</v>
      </c>
      <c r="T545" s="33"/>
      <c r="U545" s="42"/>
      <c r="V545" s="35"/>
      <c r="W545" s="33"/>
      <c r="Y545" s="33"/>
    </row>
    <row r="546" spans="14:25" ht="15.75" customHeight="1" x14ac:dyDescent="0.25">
      <c r="N546" s="28">
        <v>5440</v>
      </c>
      <c r="O546" s="28">
        <v>595.57000000000005</v>
      </c>
      <c r="P546" s="29">
        <f t="shared" si="0"/>
        <v>10</v>
      </c>
      <c r="Q546" s="30">
        <f t="shared" si="1"/>
        <v>126.35201943544573</v>
      </c>
      <c r="R546" s="39">
        <f t="shared" si="2"/>
        <v>790.80434999999943</v>
      </c>
      <c r="S546" s="39">
        <f t="shared" si="3"/>
        <v>3.8163916471489756E-17</v>
      </c>
      <c r="T546" s="33"/>
      <c r="U546" s="42"/>
      <c r="V546" s="35"/>
      <c r="W546" s="33"/>
      <c r="Y546" s="33"/>
    </row>
    <row r="547" spans="14:25" ht="15.75" customHeight="1" x14ac:dyDescent="0.25">
      <c r="N547" s="28">
        <v>5450</v>
      </c>
      <c r="O547" s="28">
        <v>592.13</v>
      </c>
      <c r="P547" s="29">
        <f t="shared" si="0"/>
        <v>10</v>
      </c>
      <c r="Q547" s="30">
        <f t="shared" si="1"/>
        <v>127.43816677945837</v>
      </c>
      <c r="R547" s="39">
        <f t="shared" si="2"/>
        <v>790.80434999999943</v>
      </c>
      <c r="S547" s="39">
        <f t="shared" si="3"/>
        <v>3.8163916471489756E-17</v>
      </c>
      <c r="T547" s="33"/>
      <c r="U547" s="42"/>
      <c r="V547" s="35"/>
      <c r="W547" s="33"/>
      <c r="Y547" s="33"/>
    </row>
    <row r="548" spans="14:25" ht="15.75" customHeight="1" x14ac:dyDescent="0.25">
      <c r="N548" s="28">
        <v>5460</v>
      </c>
      <c r="O548" s="28">
        <v>603.46</v>
      </c>
      <c r="P548" s="29">
        <f t="shared" si="0"/>
        <v>10</v>
      </c>
      <c r="Q548" s="30">
        <f t="shared" si="1"/>
        <v>127.96535568958106</v>
      </c>
      <c r="R548" s="39">
        <f t="shared" si="2"/>
        <v>790.80434999999943</v>
      </c>
      <c r="S548" s="39">
        <f t="shared" si="3"/>
        <v>3.8163916471489756E-17</v>
      </c>
      <c r="T548" s="33"/>
      <c r="U548" s="42"/>
      <c r="V548" s="35"/>
      <c r="W548" s="33"/>
      <c r="Y548" s="33"/>
    </row>
    <row r="549" spans="14:25" ht="15.75" customHeight="1" x14ac:dyDescent="0.25">
      <c r="N549" s="28">
        <v>5470</v>
      </c>
      <c r="O549" s="28">
        <v>605.57000000000005</v>
      </c>
      <c r="P549" s="29">
        <f t="shared" si="0"/>
        <v>10</v>
      </c>
      <c r="Q549" s="30">
        <f t="shared" si="1"/>
        <v>129.08432098818756</v>
      </c>
      <c r="R549" s="39">
        <f t="shared" si="2"/>
        <v>790.80434999999943</v>
      </c>
      <c r="S549" s="39">
        <f t="shared" si="3"/>
        <v>3.8163916471489756E-17</v>
      </c>
      <c r="T549" s="33"/>
      <c r="U549" s="42"/>
      <c r="V549" s="35"/>
      <c r="W549" s="33"/>
      <c r="Y549" s="33"/>
    </row>
    <row r="550" spans="14:25" ht="15.75" customHeight="1" x14ac:dyDescent="0.25">
      <c r="N550" s="28">
        <v>5480</v>
      </c>
      <c r="O550" s="28">
        <v>610.95000000000005</v>
      </c>
      <c r="P550" s="29">
        <f t="shared" si="0"/>
        <v>10</v>
      </c>
      <c r="Q550" s="30">
        <f t="shared" si="1"/>
        <v>130.00281765409636</v>
      </c>
      <c r="R550" s="39">
        <f t="shared" si="2"/>
        <v>790.80434999999943</v>
      </c>
      <c r="S550" s="39">
        <f t="shared" si="3"/>
        <v>3.8163916471489756E-17</v>
      </c>
      <c r="T550" s="33"/>
      <c r="U550" s="42"/>
      <c r="V550" s="35"/>
      <c r="W550" s="33"/>
      <c r="Y550" s="33"/>
    </row>
    <row r="551" spans="14:25" ht="15.75" customHeight="1" x14ac:dyDescent="0.25">
      <c r="N551" s="28">
        <v>5490</v>
      </c>
      <c r="O551" s="28">
        <v>624.17999999999995</v>
      </c>
      <c r="P551" s="29">
        <f t="shared" si="0"/>
        <v>10</v>
      </c>
      <c r="Q551" s="30">
        <f t="shared" si="1"/>
        <v>130.99896144948252</v>
      </c>
      <c r="R551" s="39">
        <f t="shared" si="2"/>
        <v>790.80434999999943</v>
      </c>
      <c r="S551" s="39">
        <f t="shared" si="3"/>
        <v>3.8163916471489756E-17</v>
      </c>
      <c r="T551" s="33"/>
      <c r="U551" s="42"/>
      <c r="V551" s="35"/>
      <c r="W551" s="33"/>
      <c r="Y551" s="33"/>
    </row>
    <row r="552" spans="14:25" ht="15.75" customHeight="1" x14ac:dyDescent="0.25">
      <c r="N552" s="28">
        <v>5500</v>
      </c>
      <c r="O552" s="28">
        <v>629.58000000000004</v>
      </c>
      <c r="P552" s="29">
        <f t="shared" si="0"/>
        <v>10</v>
      </c>
      <c r="Q552" s="30">
        <f t="shared" si="1"/>
        <v>132.57030100077876</v>
      </c>
      <c r="R552" s="39">
        <f t="shared" si="2"/>
        <v>790.80434999999943</v>
      </c>
      <c r="S552" s="39">
        <f t="shared" si="3"/>
        <v>3.8163916471489756E-17</v>
      </c>
      <c r="T552" s="33"/>
      <c r="U552" s="42"/>
      <c r="V552" s="35"/>
      <c r="W552" s="33"/>
      <c r="Y552" s="33"/>
    </row>
    <row r="553" spans="14:25" ht="15.75" customHeight="1" x14ac:dyDescent="0.25">
      <c r="N553" s="28">
        <v>5510</v>
      </c>
      <c r="O553" s="28">
        <v>641.89</v>
      </c>
      <c r="P553" s="29">
        <f t="shared" si="0"/>
        <v>10</v>
      </c>
      <c r="Q553" s="30">
        <f t="shared" si="1"/>
        <v>134.02192305984732</v>
      </c>
      <c r="R553" s="39">
        <f t="shared" si="2"/>
        <v>790.80434999999943</v>
      </c>
      <c r="S553" s="39">
        <f t="shared" si="3"/>
        <v>3.8163916471489756E-17</v>
      </c>
      <c r="T553" s="33"/>
      <c r="U553" s="42"/>
      <c r="V553" s="35"/>
      <c r="W553" s="33"/>
      <c r="Y553" s="33"/>
    </row>
    <row r="554" spans="14:25" ht="15.75" customHeight="1" x14ac:dyDescent="0.25">
      <c r="N554" s="28">
        <v>5520</v>
      </c>
      <c r="O554" s="28">
        <v>648.26</v>
      </c>
      <c r="P554" s="29">
        <f t="shared" si="0"/>
        <v>10</v>
      </c>
      <c r="Q554" s="30">
        <f t="shared" si="1"/>
        <v>135.84903522145891</v>
      </c>
      <c r="R554" s="39">
        <f t="shared" si="2"/>
        <v>790.80434999999943</v>
      </c>
      <c r="S554" s="39">
        <f t="shared" si="3"/>
        <v>3.8163916471489756E-17</v>
      </c>
      <c r="T554" s="33"/>
      <c r="U554" s="42"/>
      <c r="V554" s="35"/>
      <c r="W554" s="33"/>
      <c r="Y554" s="33"/>
    </row>
    <row r="555" spans="14:25" ht="15.75" customHeight="1" x14ac:dyDescent="0.25">
      <c r="N555" s="28">
        <v>5530</v>
      </c>
      <c r="O555" s="28">
        <v>656.8</v>
      </c>
      <c r="P555" s="29">
        <f t="shared" si="0"/>
        <v>10</v>
      </c>
      <c r="Q555" s="30">
        <f t="shared" si="1"/>
        <v>137.54298624722492</v>
      </c>
      <c r="R555" s="39">
        <f t="shared" si="2"/>
        <v>790.80434999999943</v>
      </c>
      <c r="S555" s="39">
        <f t="shared" si="3"/>
        <v>3.8163916471489756E-17</v>
      </c>
      <c r="T555" s="33"/>
      <c r="U555" s="42"/>
      <c r="V555" s="35"/>
      <c r="W555" s="33"/>
      <c r="Y555" s="33"/>
    </row>
    <row r="556" spans="14:25" ht="15.75" customHeight="1" x14ac:dyDescent="0.25">
      <c r="N556" s="28">
        <v>5540</v>
      </c>
      <c r="O556" s="28">
        <v>658.37</v>
      </c>
      <c r="P556" s="29">
        <f t="shared" si="0"/>
        <v>10</v>
      </c>
      <c r="Q556" s="30">
        <f t="shared" si="1"/>
        <v>139.2883752273741</v>
      </c>
      <c r="R556" s="39">
        <f t="shared" si="2"/>
        <v>790.80434999999943</v>
      </c>
      <c r="S556" s="39">
        <f t="shared" si="3"/>
        <v>3.8163916471489756E-17</v>
      </c>
      <c r="T556" s="33"/>
      <c r="U556" s="42"/>
      <c r="V556" s="35"/>
      <c r="W556" s="33"/>
      <c r="Y556" s="33"/>
    </row>
    <row r="557" spans="14:25" ht="15.75" customHeight="1" x14ac:dyDescent="0.25">
      <c r="N557" s="28">
        <v>5550</v>
      </c>
      <c r="O557" s="28">
        <v>681.51</v>
      </c>
      <c r="P557" s="29">
        <f t="shared" si="0"/>
        <v>10</v>
      </c>
      <c r="Q557" s="30">
        <f t="shared" si="1"/>
        <v>140.60679187185454</v>
      </c>
      <c r="R557" s="39">
        <f t="shared" si="2"/>
        <v>790.80434999999943</v>
      </c>
      <c r="S557" s="39">
        <f t="shared" si="3"/>
        <v>3.8163916471489756E-17</v>
      </c>
      <c r="T557" s="33"/>
      <c r="U557" s="42"/>
      <c r="V557" s="35"/>
      <c r="W557" s="33"/>
      <c r="Y557" s="33"/>
    </row>
    <row r="558" spans="14:25" ht="15.75" customHeight="1" x14ac:dyDescent="0.25">
      <c r="N558" s="28">
        <v>5560</v>
      </c>
      <c r="O558" s="28">
        <v>721.01</v>
      </c>
      <c r="P558" s="29">
        <f t="shared" si="0"/>
        <v>10</v>
      </c>
      <c r="Q558" s="30">
        <f t="shared" si="1"/>
        <v>143.06026954486398</v>
      </c>
      <c r="R558" s="39">
        <f t="shared" si="2"/>
        <v>790.80434999999943</v>
      </c>
      <c r="S558" s="39">
        <f t="shared" si="3"/>
        <v>3.8163916471489756E-17</v>
      </c>
      <c r="T558" s="33"/>
      <c r="U558" s="42"/>
      <c r="V558" s="35"/>
      <c r="W558" s="33"/>
      <c r="Y558" s="33"/>
    </row>
    <row r="559" spans="14:25" ht="15.75" customHeight="1" x14ac:dyDescent="0.25">
      <c r="N559" s="28">
        <v>5570</v>
      </c>
      <c r="O559" s="28">
        <v>711.44</v>
      </c>
      <c r="P559" s="29">
        <f t="shared" si="0"/>
        <v>10</v>
      </c>
      <c r="Q559" s="30">
        <f t="shared" si="1"/>
        <v>147.3895328736138</v>
      </c>
      <c r="R559" s="39">
        <f t="shared" si="2"/>
        <v>790.80434999999943</v>
      </c>
      <c r="S559" s="39">
        <f t="shared" si="3"/>
        <v>3.8163916471489756E-17</v>
      </c>
      <c r="T559" s="33"/>
      <c r="U559" s="42"/>
      <c r="V559" s="35"/>
      <c r="W559" s="33"/>
      <c r="Y559" s="33"/>
    </row>
    <row r="560" spans="14:25" ht="15.75" customHeight="1" x14ac:dyDescent="0.25">
      <c r="N560" s="28">
        <v>5580</v>
      </c>
      <c r="O560" s="28">
        <v>713.28</v>
      </c>
      <c r="P560" s="29">
        <f t="shared" si="0"/>
        <v>10</v>
      </c>
      <c r="Q560" s="30">
        <f t="shared" si="1"/>
        <v>149.76581118407984</v>
      </c>
      <c r="R560" s="39">
        <f t="shared" si="2"/>
        <v>790.80434999999943</v>
      </c>
      <c r="S560" s="39">
        <f t="shared" si="3"/>
        <v>3.8163916471489756E-17</v>
      </c>
      <c r="T560" s="33"/>
      <c r="U560" s="42"/>
      <c r="V560" s="35"/>
      <c r="W560" s="33"/>
      <c r="Y560" s="33"/>
    </row>
    <row r="561" spans="14:25" ht="15.75" customHeight="1" x14ac:dyDescent="0.25">
      <c r="N561" s="28">
        <v>5590</v>
      </c>
      <c r="O561" s="28">
        <v>690.43</v>
      </c>
      <c r="P561" s="29">
        <f t="shared" si="0"/>
        <v>10</v>
      </c>
      <c r="Q561" s="30">
        <f t="shared" si="1"/>
        <v>151.54103219791301</v>
      </c>
      <c r="R561" s="39">
        <f t="shared" si="2"/>
        <v>790.80434999999943</v>
      </c>
      <c r="S561" s="39">
        <f t="shared" si="3"/>
        <v>3.8163916471489756E-17</v>
      </c>
      <c r="T561" s="33"/>
      <c r="U561" s="42"/>
      <c r="V561" s="35"/>
      <c r="W561" s="33"/>
      <c r="Y561" s="33"/>
    </row>
    <row r="562" spans="14:25" ht="15.75" customHeight="1" x14ac:dyDescent="0.25">
      <c r="N562" s="28">
        <v>5600</v>
      </c>
      <c r="O562" s="28">
        <v>692.2</v>
      </c>
      <c r="P562" s="29">
        <f t="shared" si="0"/>
        <v>10</v>
      </c>
      <c r="Q562" s="30">
        <f t="shared" si="1"/>
        <v>151.25889860560287</v>
      </c>
      <c r="R562" s="39">
        <f t="shared" si="2"/>
        <v>790.80434999999943</v>
      </c>
      <c r="S562" s="39">
        <f t="shared" si="3"/>
        <v>3.8163916471489756E-17</v>
      </c>
      <c r="T562" s="33"/>
      <c r="U562" s="42"/>
      <c r="V562" s="35"/>
      <c r="W562" s="33"/>
      <c r="Y562" s="33"/>
    </row>
    <row r="563" spans="14:25" ht="15.75" customHeight="1" x14ac:dyDescent="0.25">
      <c r="N563" s="28">
        <v>5610</v>
      </c>
      <c r="O563" s="28">
        <v>685.66</v>
      </c>
      <c r="P563" s="29">
        <f t="shared" si="0"/>
        <v>10</v>
      </c>
      <c r="Q563" s="30">
        <f t="shared" si="1"/>
        <v>151.18014684273948</v>
      </c>
      <c r="R563" s="39">
        <f t="shared" si="2"/>
        <v>790.80434999999943</v>
      </c>
      <c r="S563" s="39">
        <f t="shared" si="3"/>
        <v>3.8163916471489756E-17</v>
      </c>
      <c r="T563" s="33"/>
      <c r="U563" s="42"/>
      <c r="V563" s="35"/>
      <c r="W563" s="33"/>
      <c r="Y563" s="33"/>
    </row>
    <row r="564" spans="14:25" ht="15.75" customHeight="1" x14ac:dyDescent="0.25">
      <c r="N564" s="28">
        <v>5620</v>
      </c>
      <c r="O564" s="28">
        <v>691.38</v>
      </c>
      <c r="P564" s="29">
        <f t="shared" si="0"/>
        <v>10</v>
      </c>
      <c r="Q564" s="30">
        <f t="shared" si="1"/>
        <v>150.6911567187249</v>
      </c>
      <c r="R564" s="39">
        <f t="shared" si="2"/>
        <v>790.80434999999943</v>
      </c>
      <c r="S564" s="39">
        <f t="shared" si="3"/>
        <v>3.8163916471489756E-17</v>
      </c>
      <c r="T564" s="33"/>
      <c r="U564" s="42"/>
      <c r="V564" s="35"/>
      <c r="W564" s="33"/>
      <c r="Y564" s="33"/>
    </row>
    <row r="565" spans="14:25" ht="15.75" customHeight="1" x14ac:dyDescent="0.25">
      <c r="N565" s="28">
        <v>5630</v>
      </c>
      <c r="O565" s="28">
        <v>696.29</v>
      </c>
      <c r="P565" s="29">
        <f t="shared" si="0"/>
        <v>10</v>
      </c>
      <c r="Q565" s="30">
        <f t="shared" si="1"/>
        <v>150.73075518661435</v>
      </c>
      <c r="R565" s="39">
        <f t="shared" si="2"/>
        <v>790.80434999999943</v>
      </c>
      <c r="S565" s="39">
        <f t="shared" si="3"/>
        <v>3.8163916471489756E-17</v>
      </c>
      <c r="T565" s="33"/>
      <c r="U565" s="42"/>
      <c r="V565" s="35"/>
      <c r="W565" s="33"/>
      <c r="Y565" s="33"/>
    </row>
    <row r="566" spans="14:25" ht="15.75" customHeight="1" x14ac:dyDescent="0.25">
      <c r="N566" s="28">
        <v>5640</v>
      </c>
      <c r="O566" s="28">
        <v>707.23</v>
      </c>
      <c r="P566" s="29">
        <f t="shared" si="0"/>
        <v>10</v>
      </c>
      <c r="Q566" s="30">
        <f t="shared" si="1"/>
        <v>151.08428866022342</v>
      </c>
      <c r="R566" s="39">
        <f t="shared" si="2"/>
        <v>790.80434999999943</v>
      </c>
      <c r="S566" s="39">
        <f t="shared" si="3"/>
        <v>3.8163916471489756E-17</v>
      </c>
      <c r="T566" s="33"/>
      <c r="U566" s="42"/>
      <c r="V566" s="35"/>
      <c r="W566" s="33"/>
      <c r="Y566" s="33"/>
    </row>
    <row r="567" spans="14:25" ht="15.75" customHeight="1" x14ac:dyDescent="0.25">
      <c r="N567" s="28">
        <v>5650</v>
      </c>
      <c r="O567" s="28">
        <v>735.83</v>
      </c>
      <c r="P567" s="29">
        <f t="shared" si="0"/>
        <v>10</v>
      </c>
      <c r="Q567" s="30">
        <f t="shared" si="1"/>
        <v>152.05655744080693</v>
      </c>
      <c r="R567" s="39">
        <f t="shared" si="2"/>
        <v>790.80434999999943</v>
      </c>
      <c r="S567" s="39">
        <f t="shared" si="3"/>
        <v>3.8163916471489756E-17</v>
      </c>
      <c r="T567" s="33"/>
      <c r="U567" s="42"/>
      <c r="V567" s="35"/>
      <c r="W567" s="33"/>
      <c r="Y567" s="33"/>
    </row>
    <row r="568" spans="14:25" ht="15.75" customHeight="1" x14ac:dyDescent="0.25">
      <c r="N568" s="28">
        <v>5660</v>
      </c>
      <c r="O568" s="28">
        <v>719.99</v>
      </c>
      <c r="P568" s="29">
        <f t="shared" si="0"/>
        <v>10</v>
      </c>
      <c r="Q568" s="30">
        <f t="shared" si="1"/>
        <v>154.63173982802462</v>
      </c>
      <c r="R568" s="39">
        <f t="shared" si="2"/>
        <v>790.80434999999943</v>
      </c>
      <c r="S568" s="39">
        <f t="shared" si="3"/>
        <v>3.8163916471489756E-17</v>
      </c>
      <c r="T568" s="33"/>
      <c r="U568" s="42"/>
      <c r="V568" s="35"/>
      <c r="W568" s="33"/>
      <c r="Y568" s="33"/>
    </row>
    <row r="569" spans="14:25" ht="15.75" customHeight="1" x14ac:dyDescent="0.25">
      <c r="N569" s="28">
        <v>5670</v>
      </c>
      <c r="O569" s="28">
        <v>723.2</v>
      </c>
      <c r="P569" s="29">
        <f t="shared" si="0"/>
        <v>10</v>
      </c>
      <c r="Q569" s="30">
        <f t="shared" si="1"/>
        <v>155.37151055231533</v>
      </c>
      <c r="R569" s="39">
        <f t="shared" si="2"/>
        <v>790.80434999999943</v>
      </c>
      <c r="S569" s="39">
        <f t="shared" si="3"/>
        <v>3.8163916471489756E-17</v>
      </c>
      <c r="T569" s="33"/>
      <c r="U569" s="42"/>
      <c r="V569" s="35"/>
      <c r="W569" s="33"/>
      <c r="Y569" s="33"/>
    </row>
    <row r="570" spans="14:25" ht="15.75" customHeight="1" x14ac:dyDescent="0.25">
      <c r="N570" s="28">
        <v>5680</v>
      </c>
      <c r="O570" s="28">
        <v>723.7</v>
      </c>
      <c r="P570" s="29">
        <f t="shared" si="0"/>
        <v>10</v>
      </c>
      <c r="Q570" s="30">
        <f t="shared" si="1"/>
        <v>156.0992520226863</v>
      </c>
      <c r="R570" s="39">
        <f t="shared" si="2"/>
        <v>790.80434999999943</v>
      </c>
      <c r="S570" s="39">
        <f t="shared" si="3"/>
        <v>3.8163916471489756E-17</v>
      </c>
      <c r="T570" s="33"/>
      <c r="U570" s="42"/>
      <c r="V570" s="35"/>
      <c r="W570" s="33"/>
      <c r="Y570" s="33"/>
    </row>
    <row r="571" spans="14:25" ht="15.75" customHeight="1" x14ac:dyDescent="0.25">
      <c r="N571" s="28">
        <v>5690</v>
      </c>
      <c r="O571" s="28">
        <v>732.94</v>
      </c>
      <c r="P571" s="29">
        <f t="shared" si="0"/>
        <v>10</v>
      </c>
      <c r="Q571" s="30">
        <f t="shared" si="1"/>
        <v>156.63870187880721</v>
      </c>
      <c r="R571" s="39">
        <f t="shared" si="2"/>
        <v>790.80434999999943</v>
      </c>
      <c r="S571" s="39">
        <f t="shared" si="3"/>
        <v>3.8163916471489756E-17</v>
      </c>
      <c r="T571" s="33"/>
      <c r="U571" s="42"/>
      <c r="V571" s="35"/>
      <c r="W571" s="33"/>
      <c r="Y571" s="33"/>
    </row>
    <row r="572" spans="14:25" ht="15.75" customHeight="1" x14ac:dyDescent="0.25">
      <c r="N572" s="28">
        <v>5700</v>
      </c>
      <c r="O572" s="28">
        <v>731.31</v>
      </c>
      <c r="P572" s="29">
        <f t="shared" si="0"/>
        <v>10</v>
      </c>
      <c r="Q572" s="30">
        <f t="shared" si="1"/>
        <v>157.62743635105434</v>
      </c>
      <c r="R572" s="39">
        <f t="shared" si="2"/>
        <v>790.80434999999943</v>
      </c>
      <c r="S572" s="39">
        <f t="shared" si="3"/>
        <v>3.8163916471489756E-17</v>
      </c>
      <c r="T572" s="33"/>
      <c r="U572" s="42"/>
      <c r="V572" s="35"/>
      <c r="W572" s="33"/>
      <c r="Y572" s="33"/>
    </row>
    <row r="573" spans="14:25" ht="15.75" customHeight="1" x14ac:dyDescent="0.25">
      <c r="N573" s="28">
        <v>5710</v>
      </c>
      <c r="O573" s="28">
        <v>734.23</v>
      </c>
      <c r="P573" s="29">
        <f t="shared" si="0"/>
        <v>10</v>
      </c>
      <c r="Q573" s="30">
        <f t="shared" si="1"/>
        <v>158.20703023851993</v>
      </c>
      <c r="R573" s="39">
        <f t="shared" si="2"/>
        <v>790.80434999999943</v>
      </c>
      <c r="S573" s="39">
        <f t="shared" si="3"/>
        <v>3.8163916471489756E-17</v>
      </c>
      <c r="T573" s="33"/>
      <c r="U573" s="42"/>
      <c r="V573" s="35"/>
      <c r="W573" s="33"/>
      <c r="Y573" s="33"/>
    </row>
    <row r="574" spans="14:25" ht="15.75" customHeight="1" x14ac:dyDescent="0.25">
      <c r="N574" s="28">
        <v>5720</v>
      </c>
      <c r="O574" s="28">
        <v>733.83</v>
      </c>
      <c r="P574" s="29">
        <f t="shared" si="0"/>
        <v>10</v>
      </c>
      <c r="Q574" s="30">
        <f t="shared" si="1"/>
        <v>158.80409082617871</v>
      </c>
      <c r="R574" s="39">
        <f t="shared" si="2"/>
        <v>790.80434999999943</v>
      </c>
      <c r="S574" s="39">
        <f t="shared" si="3"/>
        <v>3.8163916471489756E-17</v>
      </c>
      <c r="T574" s="33"/>
      <c r="U574" s="42"/>
      <c r="V574" s="35"/>
      <c r="W574" s="33"/>
      <c r="Y574" s="33"/>
    </row>
    <row r="575" spans="14:25" ht="15.75" customHeight="1" x14ac:dyDescent="0.25">
      <c r="N575" s="28">
        <v>5730</v>
      </c>
      <c r="O575" s="28">
        <v>713.29</v>
      </c>
      <c r="P575" s="29">
        <f t="shared" si="0"/>
        <v>10</v>
      </c>
      <c r="Q575" s="30">
        <f t="shared" si="1"/>
        <v>159.19287929554116</v>
      </c>
      <c r="R575" s="39">
        <f t="shared" si="2"/>
        <v>790.80434999999943</v>
      </c>
      <c r="S575" s="39">
        <f t="shared" si="3"/>
        <v>3.8163916471489756E-17</v>
      </c>
      <c r="T575" s="33"/>
      <c r="U575" s="42"/>
      <c r="V575" s="35"/>
      <c r="W575" s="33"/>
      <c r="Y575" s="33"/>
    </row>
    <row r="576" spans="14:25" ht="15.75" customHeight="1" x14ac:dyDescent="0.25">
      <c r="N576" s="28">
        <v>5740</v>
      </c>
      <c r="O576" s="28">
        <v>722.79</v>
      </c>
      <c r="P576" s="29">
        <f t="shared" si="0"/>
        <v>10</v>
      </c>
      <c r="Q576" s="30">
        <f t="shared" si="1"/>
        <v>158.09963983796709</v>
      </c>
      <c r="R576" s="39">
        <f t="shared" si="2"/>
        <v>790.80434999999943</v>
      </c>
      <c r="S576" s="39">
        <f t="shared" si="3"/>
        <v>3.8163916471489756E-17</v>
      </c>
      <c r="T576" s="33"/>
      <c r="U576" s="42"/>
      <c r="V576" s="35"/>
      <c r="W576" s="33"/>
      <c r="Y576" s="33"/>
    </row>
    <row r="577" spans="14:25" ht="15.75" customHeight="1" x14ac:dyDescent="0.25">
      <c r="N577" s="28">
        <v>5750</v>
      </c>
      <c r="O577" s="28">
        <v>716.39</v>
      </c>
      <c r="P577" s="29">
        <f t="shared" si="0"/>
        <v>10</v>
      </c>
      <c r="Q577" s="30">
        <f t="shared" si="1"/>
        <v>157.9698553630358</v>
      </c>
      <c r="R577" s="39">
        <f t="shared" si="2"/>
        <v>790.80434999999943</v>
      </c>
      <c r="S577" s="39">
        <f t="shared" si="3"/>
        <v>3.8163916471489756E-17</v>
      </c>
      <c r="T577" s="33"/>
      <c r="U577" s="42"/>
      <c r="V577" s="35"/>
      <c r="W577" s="33"/>
      <c r="Y577" s="33"/>
    </row>
    <row r="578" spans="14:25" ht="15.75" customHeight="1" x14ac:dyDescent="0.25">
      <c r="N578" s="28">
        <v>5760</v>
      </c>
      <c r="O578" s="28">
        <v>717.02</v>
      </c>
      <c r="P578" s="29">
        <f t="shared" si="0"/>
        <v>10</v>
      </c>
      <c r="Q578" s="30">
        <f t="shared" si="1"/>
        <v>157.45465925122403</v>
      </c>
      <c r="R578" s="39">
        <f t="shared" si="2"/>
        <v>790.80434999999943</v>
      </c>
      <c r="S578" s="39">
        <f t="shared" si="3"/>
        <v>3.8163916471489756E-17</v>
      </c>
      <c r="T578" s="33"/>
      <c r="U578" s="42"/>
      <c r="V578" s="35"/>
      <c r="W578" s="33"/>
      <c r="Y578" s="33"/>
    </row>
    <row r="579" spans="14:25" ht="15.75" customHeight="1" x14ac:dyDescent="0.25">
      <c r="N579" s="28">
        <v>5770</v>
      </c>
      <c r="O579" s="28">
        <v>713.21</v>
      </c>
      <c r="P579" s="29">
        <f t="shared" si="0"/>
        <v>10</v>
      </c>
      <c r="Q579" s="30">
        <f t="shared" si="1"/>
        <v>157.13809009400785</v>
      </c>
      <c r="R579" s="39">
        <f t="shared" si="2"/>
        <v>790.80434999999943</v>
      </c>
      <c r="S579" s="39">
        <f t="shared" si="3"/>
        <v>3.8163916471489756E-17</v>
      </c>
      <c r="T579" s="33"/>
      <c r="U579" s="42"/>
      <c r="V579" s="35"/>
      <c r="W579" s="33"/>
      <c r="Y579" s="33"/>
    </row>
    <row r="580" spans="14:25" ht="15.75" customHeight="1" x14ac:dyDescent="0.25">
      <c r="N580" s="28">
        <v>5780</v>
      </c>
      <c r="O580" s="28">
        <v>706.05</v>
      </c>
      <c r="P580" s="29">
        <f t="shared" si="0"/>
        <v>10</v>
      </c>
      <c r="Q580" s="30">
        <f t="shared" si="1"/>
        <v>156.66491351148721</v>
      </c>
      <c r="R580" s="39">
        <f t="shared" si="2"/>
        <v>790.80434999999943</v>
      </c>
      <c r="S580" s="39">
        <f t="shared" si="3"/>
        <v>3.8163916471489756E-17</v>
      </c>
      <c r="T580" s="33"/>
      <c r="U580" s="42"/>
      <c r="V580" s="35"/>
      <c r="W580" s="33"/>
      <c r="Y580" s="33"/>
    </row>
    <row r="581" spans="14:25" ht="15.75" customHeight="1" x14ac:dyDescent="0.25">
      <c r="N581" s="28">
        <v>5790</v>
      </c>
      <c r="O581" s="28">
        <v>718.15</v>
      </c>
      <c r="P581" s="29">
        <f t="shared" si="0"/>
        <v>10</v>
      </c>
      <c r="Q581" s="30">
        <f t="shared" si="1"/>
        <v>155.8603783027848</v>
      </c>
      <c r="R581" s="39">
        <f t="shared" si="2"/>
        <v>790.80434999999943</v>
      </c>
      <c r="S581" s="39">
        <f t="shared" si="3"/>
        <v>3.8163916471489756E-17</v>
      </c>
      <c r="T581" s="33"/>
      <c r="U581" s="42"/>
      <c r="V581" s="35"/>
      <c r="W581" s="33"/>
      <c r="Y581" s="33"/>
    </row>
    <row r="582" spans="14:25" ht="15.75" customHeight="1" x14ac:dyDescent="0.25">
      <c r="N582" s="28">
        <v>5800</v>
      </c>
      <c r="O582" s="28">
        <v>715.34</v>
      </c>
      <c r="P582" s="29">
        <f t="shared" si="0"/>
        <v>10</v>
      </c>
      <c r="Q582" s="30">
        <f t="shared" si="1"/>
        <v>156.10405134717209</v>
      </c>
      <c r="R582" s="39">
        <f t="shared" si="2"/>
        <v>790.80434999999943</v>
      </c>
      <c r="S582" s="39">
        <f t="shared" si="3"/>
        <v>3.8163916471489756E-17</v>
      </c>
      <c r="T582" s="33"/>
      <c r="U582" s="42"/>
      <c r="V582" s="35"/>
      <c r="W582" s="33"/>
      <c r="Y582" s="33"/>
    </row>
    <row r="583" spans="14:25" ht="15.75" customHeight="1" x14ac:dyDescent="0.25">
      <c r="N583" s="28">
        <v>5810</v>
      </c>
      <c r="O583" s="28">
        <v>718.2</v>
      </c>
      <c r="P583" s="29">
        <f t="shared" si="0"/>
        <v>10</v>
      </c>
      <c r="Q583" s="30">
        <f t="shared" si="1"/>
        <v>156.08699989735356</v>
      </c>
      <c r="R583" s="39">
        <f t="shared" si="2"/>
        <v>790.80434999999943</v>
      </c>
      <c r="S583" s="39">
        <f t="shared" si="3"/>
        <v>3.8163916471489756E-17</v>
      </c>
      <c r="T583" s="33"/>
      <c r="U583" s="42"/>
      <c r="V583" s="35"/>
      <c r="W583" s="33"/>
      <c r="Y583" s="33"/>
    </row>
    <row r="584" spans="14:25" ht="15.75" customHeight="1" x14ac:dyDescent="0.25">
      <c r="N584" s="28">
        <v>5820</v>
      </c>
      <c r="O584" s="28">
        <v>706.82</v>
      </c>
      <c r="P584" s="29">
        <f t="shared" si="0"/>
        <v>10</v>
      </c>
      <c r="Q584" s="30">
        <f t="shared" si="1"/>
        <v>156.2650203714154</v>
      </c>
      <c r="R584" s="39">
        <f t="shared" si="2"/>
        <v>790.80434999999943</v>
      </c>
      <c r="S584" s="39">
        <f t="shared" si="3"/>
        <v>3.8163916471489756E-17</v>
      </c>
      <c r="T584" s="33"/>
      <c r="U584" s="42"/>
      <c r="V584" s="35"/>
      <c r="W584" s="33"/>
      <c r="Y584" s="33"/>
    </row>
    <row r="585" spans="14:25" ht="15.75" customHeight="1" x14ac:dyDescent="0.25">
      <c r="N585" s="28">
        <v>5830</v>
      </c>
      <c r="O585" s="28">
        <v>705.75</v>
      </c>
      <c r="P585" s="29">
        <f t="shared" si="0"/>
        <v>10</v>
      </c>
      <c r="Q585" s="30">
        <f t="shared" si="1"/>
        <v>155.63331464298102</v>
      </c>
      <c r="R585" s="39">
        <f t="shared" si="2"/>
        <v>790.80434999999943</v>
      </c>
      <c r="S585" s="39">
        <f t="shared" si="3"/>
        <v>3.8163916471489756E-17</v>
      </c>
      <c r="T585" s="33"/>
      <c r="U585" s="42"/>
      <c r="V585" s="35"/>
      <c r="W585" s="33"/>
      <c r="Y585" s="33"/>
    </row>
    <row r="586" spans="14:25" ht="15.75" customHeight="1" x14ac:dyDescent="0.25">
      <c r="N586" s="28">
        <v>5840</v>
      </c>
      <c r="O586" s="28">
        <v>706.05</v>
      </c>
      <c r="P586" s="29">
        <f t="shared" si="0"/>
        <v>10</v>
      </c>
      <c r="Q586" s="30">
        <f t="shared" si="1"/>
        <v>155.12282840973398</v>
      </c>
      <c r="R586" s="39">
        <f t="shared" si="2"/>
        <v>790.80434999999943</v>
      </c>
      <c r="S586" s="39">
        <f t="shared" si="3"/>
        <v>3.8163916471489756E-17</v>
      </c>
      <c r="T586" s="33"/>
      <c r="U586" s="42"/>
      <c r="V586" s="35"/>
      <c r="W586" s="33"/>
      <c r="Y586" s="33"/>
    </row>
    <row r="587" spans="14:25" ht="15.75" customHeight="1" x14ac:dyDescent="0.25">
      <c r="N587" s="28">
        <v>5850</v>
      </c>
      <c r="O587" s="28">
        <v>709.92</v>
      </c>
      <c r="P587" s="29">
        <f t="shared" si="0"/>
        <v>10</v>
      </c>
      <c r="Q587" s="30">
        <f t="shared" si="1"/>
        <v>154.78762618274277</v>
      </c>
      <c r="R587" s="39">
        <f t="shared" si="2"/>
        <v>790.80434999999943</v>
      </c>
      <c r="S587" s="39">
        <f t="shared" si="3"/>
        <v>3.8163916471489756E-17</v>
      </c>
      <c r="T587" s="33"/>
      <c r="U587" s="42"/>
      <c r="V587" s="35"/>
      <c r="W587" s="33"/>
      <c r="Y587" s="33"/>
    </row>
    <row r="588" spans="14:25" ht="15.75" customHeight="1" x14ac:dyDescent="0.25">
      <c r="N588" s="28">
        <v>5860</v>
      </c>
      <c r="O588" s="28">
        <v>717.62</v>
      </c>
      <c r="P588" s="29">
        <f t="shared" si="0"/>
        <v>10</v>
      </c>
      <c r="Q588" s="30">
        <f t="shared" si="1"/>
        <v>154.81138128542861</v>
      </c>
      <c r="R588" s="39">
        <f t="shared" si="2"/>
        <v>790.80434999999943</v>
      </c>
      <c r="S588" s="39">
        <f t="shared" si="3"/>
        <v>3.8163916471489756E-17</v>
      </c>
      <c r="T588" s="33"/>
      <c r="U588" s="42"/>
      <c r="V588" s="35"/>
      <c r="W588" s="33"/>
      <c r="Y588" s="33"/>
    </row>
    <row r="589" spans="14:25" ht="15.75" customHeight="1" x14ac:dyDescent="0.25">
      <c r="N589" s="28">
        <v>5870</v>
      </c>
      <c r="O589" s="28">
        <v>707.9</v>
      </c>
      <c r="P589" s="29">
        <f t="shared" si="0"/>
        <v>10</v>
      </c>
      <c r="Q589" s="30">
        <f t="shared" si="1"/>
        <v>155.33912816822786</v>
      </c>
      <c r="R589" s="39">
        <f t="shared" si="2"/>
        <v>790.80434999999943</v>
      </c>
      <c r="S589" s="39">
        <f t="shared" si="3"/>
        <v>3.8163916471489756E-17</v>
      </c>
      <c r="T589" s="33"/>
      <c r="U589" s="42"/>
      <c r="V589" s="35"/>
      <c r="W589" s="33"/>
      <c r="Y589" s="33"/>
    </row>
    <row r="590" spans="14:25" ht="15.75" customHeight="1" x14ac:dyDescent="0.25">
      <c r="N590" s="28">
        <v>5880</v>
      </c>
      <c r="O590" s="28">
        <v>690.79</v>
      </c>
      <c r="P590" s="29">
        <f t="shared" si="0"/>
        <v>10</v>
      </c>
      <c r="Q590" s="30">
        <f t="shared" si="1"/>
        <v>155.06092117406359</v>
      </c>
      <c r="R590" s="39">
        <f t="shared" si="2"/>
        <v>790.80434999999943</v>
      </c>
      <c r="S590" s="39">
        <f t="shared" si="3"/>
        <v>3.8163916471489756E-17</v>
      </c>
      <c r="T590" s="33"/>
      <c r="U590" s="42"/>
      <c r="V590" s="35"/>
      <c r="W590" s="33"/>
      <c r="Y590" s="33"/>
    </row>
    <row r="591" spans="14:25" ht="15.75" customHeight="1" x14ac:dyDescent="0.25">
      <c r="N591" s="28">
        <v>5890</v>
      </c>
      <c r="O591" s="28">
        <v>687.96</v>
      </c>
      <c r="P591" s="29">
        <f t="shared" si="0"/>
        <v>10</v>
      </c>
      <c r="Q591" s="30">
        <f t="shared" si="1"/>
        <v>153.73141205607567</v>
      </c>
      <c r="R591" s="39">
        <f t="shared" si="2"/>
        <v>790.80434999999943</v>
      </c>
      <c r="S591" s="39">
        <f t="shared" si="3"/>
        <v>3.8163916471489756E-17</v>
      </c>
      <c r="T591" s="33"/>
      <c r="U591" s="42"/>
      <c r="V591" s="35"/>
      <c r="W591" s="33"/>
      <c r="Y591" s="33"/>
    </row>
    <row r="592" spans="14:25" ht="15.75" customHeight="1" x14ac:dyDescent="0.25">
      <c r="N592" s="28">
        <v>5900</v>
      </c>
      <c r="O592" s="28">
        <v>696.24</v>
      </c>
      <c r="P592" s="29">
        <f t="shared" si="0"/>
        <v>10</v>
      </c>
      <c r="Q592" s="30">
        <f t="shared" si="1"/>
        <v>152.61864795510536</v>
      </c>
      <c r="R592" s="39">
        <f t="shared" si="2"/>
        <v>790.80434999999943</v>
      </c>
      <c r="S592" s="39">
        <f t="shared" si="3"/>
        <v>3.8163916471489756E-17</v>
      </c>
      <c r="T592" s="33"/>
      <c r="U592" s="42"/>
      <c r="V592" s="35"/>
      <c r="W592" s="33"/>
      <c r="Y592" s="33"/>
    </row>
    <row r="593" spans="14:25" ht="15.75" customHeight="1" x14ac:dyDescent="0.25">
      <c r="N593" s="28">
        <v>5910</v>
      </c>
      <c r="O593" s="28">
        <v>693.17</v>
      </c>
      <c r="P593" s="29">
        <f t="shared" si="0"/>
        <v>10</v>
      </c>
      <c r="Q593" s="30">
        <f t="shared" si="1"/>
        <v>152.39428240142848</v>
      </c>
      <c r="R593" s="39">
        <f t="shared" si="2"/>
        <v>790.80434999999943</v>
      </c>
      <c r="S593" s="39">
        <f t="shared" si="3"/>
        <v>3.8163916471489756E-17</v>
      </c>
      <c r="T593" s="33"/>
      <c r="U593" s="42"/>
      <c r="V593" s="35"/>
      <c r="W593" s="33"/>
      <c r="Y593" s="33"/>
    </row>
    <row r="594" spans="14:25" ht="15.75" customHeight="1" x14ac:dyDescent="0.25">
      <c r="N594" s="28">
        <v>5920</v>
      </c>
      <c r="O594" s="28">
        <v>693.35</v>
      </c>
      <c r="P594" s="29">
        <f t="shared" si="0"/>
        <v>10</v>
      </c>
      <c r="Q594" s="30">
        <f t="shared" si="1"/>
        <v>152.03437768372129</v>
      </c>
      <c r="R594" s="39">
        <f t="shared" si="2"/>
        <v>790.80434999999943</v>
      </c>
      <c r="S594" s="39">
        <f t="shared" si="3"/>
        <v>3.8163916471489756E-17</v>
      </c>
      <c r="T594" s="33"/>
      <c r="U594" s="42"/>
      <c r="V594" s="35"/>
      <c r="W594" s="33"/>
      <c r="Y594" s="33"/>
    </row>
    <row r="595" spans="14:25" ht="15.75" customHeight="1" x14ac:dyDescent="0.25">
      <c r="N595" s="28">
        <v>5930</v>
      </c>
      <c r="O595" s="28">
        <v>683.61</v>
      </c>
      <c r="P595" s="29">
        <f t="shared" si="0"/>
        <v>10</v>
      </c>
      <c r="Q595" s="30">
        <f t="shared" si="1"/>
        <v>151.79596045802779</v>
      </c>
      <c r="R595" s="39">
        <f t="shared" si="2"/>
        <v>790.80434999999943</v>
      </c>
      <c r="S595" s="39">
        <f t="shared" si="3"/>
        <v>3.8163916471489756E-17</v>
      </c>
      <c r="T595" s="33"/>
      <c r="U595" s="42"/>
      <c r="V595" s="35"/>
      <c r="W595" s="33"/>
      <c r="Y595" s="33"/>
    </row>
    <row r="596" spans="14:25" ht="15.75" customHeight="1" x14ac:dyDescent="0.25">
      <c r="N596" s="28">
        <v>5940</v>
      </c>
      <c r="O596" s="28">
        <v>691.06</v>
      </c>
      <c r="P596" s="29">
        <f t="shared" si="0"/>
        <v>10</v>
      </c>
      <c r="Q596" s="30">
        <f t="shared" si="1"/>
        <v>150.98344324583974</v>
      </c>
      <c r="R596" s="39">
        <f t="shared" si="2"/>
        <v>790.80434999999943</v>
      </c>
      <c r="S596" s="39">
        <f t="shared" si="3"/>
        <v>3.8163916471489756E-17</v>
      </c>
      <c r="T596" s="33"/>
      <c r="U596" s="42"/>
      <c r="V596" s="35"/>
      <c r="W596" s="33"/>
      <c r="Y596" s="33"/>
    </row>
    <row r="597" spans="14:25" ht="15.75" customHeight="1" x14ac:dyDescent="0.25">
      <c r="N597" s="28">
        <v>5950</v>
      </c>
      <c r="O597" s="28">
        <v>697.64</v>
      </c>
      <c r="P597" s="29">
        <f t="shared" si="0"/>
        <v>10</v>
      </c>
      <c r="Q597" s="30">
        <f t="shared" si="1"/>
        <v>150.91283885204189</v>
      </c>
      <c r="R597" s="39">
        <f t="shared" si="2"/>
        <v>790.80434999999943</v>
      </c>
      <c r="S597" s="39">
        <f t="shared" si="3"/>
        <v>3.8163916471489756E-17</v>
      </c>
      <c r="T597" s="33"/>
      <c r="U597" s="42"/>
      <c r="V597" s="35"/>
      <c r="W597" s="33"/>
      <c r="Y597" s="33"/>
    </row>
    <row r="598" spans="14:25" ht="15.75" customHeight="1" x14ac:dyDescent="0.25">
      <c r="N598" s="28">
        <v>5960</v>
      </c>
      <c r="O598" s="28">
        <v>684</v>
      </c>
      <c r="P598" s="29">
        <f t="shared" si="0"/>
        <v>10</v>
      </c>
      <c r="Q598" s="30">
        <f t="shared" si="1"/>
        <v>151.3005850025329</v>
      </c>
      <c r="R598" s="39">
        <f t="shared" si="2"/>
        <v>790.80434999999943</v>
      </c>
      <c r="S598" s="39">
        <f t="shared" si="3"/>
        <v>3.8163916471489756E-17</v>
      </c>
      <c r="T598" s="33"/>
      <c r="U598" s="42"/>
      <c r="V598" s="35"/>
      <c r="W598" s="33"/>
      <c r="Y598" s="33"/>
    </row>
    <row r="599" spans="14:25" ht="15.75" customHeight="1" x14ac:dyDescent="0.25">
      <c r="N599" s="28">
        <v>5970</v>
      </c>
      <c r="O599" s="28">
        <v>689.1</v>
      </c>
      <c r="P599" s="29">
        <f t="shared" si="0"/>
        <v>10</v>
      </c>
      <c r="Q599" s="30">
        <f t="shared" si="1"/>
        <v>150.66472815528172</v>
      </c>
      <c r="R599" s="39">
        <f t="shared" si="2"/>
        <v>790.80434999999943</v>
      </c>
      <c r="S599" s="39">
        <f t="shared" si="3"/>
        <v>3.8163916471489756E-17</v>
      </c>
      <c r="T599" s="33"/>
      <c r="U599" s="42"/>
      <c r="V599" s="35"/>
      <c r="W599" s="33"/>
      <c r="Y599" s="33"/>
    </row>
    <row r="600" spans="14:25" ht="15.75" customHeight="1" x14ac:dyDescent="0.25">
      <c r="N600" s="28">
        <v>5980</v>
      </c>
      <c r="O600" s="28">
        <v>696.57</v>
      </c>
      <c r="P600" s="29">
        <f t="shared" si="0"/>
        <v>10</v>
      </c>
      <c r="Q600" s="30">
        <f t="shared" si="1"/>
        <v>150.56099542763044</v>
      </c>
      <c r="R600" s="39">
        <f t="shared" si="2"/>
        <v>790.80434999999943</v>
      </c>
      <c r="S600" s="39">
        <f t="shared" si="3"/>
        <v>3.8163916471489756E-17</v>
      </c>
      <c r="T600" s="33"/>
      <c r="U600" s="42"/>
      <c r="V600" s="35"/>
      <c r="W600" s="33"/>
      <c r="Y600" s="33"/>
    </row>
    <row r="601" spans="14:25" ht="15.75" customHeight="1" x14ac:dyDescent="0.25">
      <c r="N601" s="28">
        <v>5990</v>
      </c>
      <c r="O601" s="28">
        <v>687.68</v>
      </c>
      <c r="P601" s="29">
        <f t="shared" si="0"/>
        <v>10</v>
      </c>
      <c r="Q601" s="30">
        <f t="shared" si="1"/>
        <v>150.98478509341874</v>
      </c>
      <c r="R601" s="39">
        <f t="shared" si="2"/>
        <v>790.80434999999943</v>
      </c>
      <c r="S601" s="39">
        <f t="shared" si="3"/>
        <v>3.8163916471489756E-17</v>
      </c>
      <c r="T601" s="33"/>
      <c r="U601" s="42"/>
      <c r="V601" s="35"/>
      <c r="W601" s="33"/>
      <c r="Y601" s="33"/>
    </row>
    <row r="602" spans="14:25" ht="15.75" customHeight="1" x14ac:dyDescent="0.25">
      <c r="N602" s="28">
        <v>6000</v>
      </c>
      <c r="O602" s="28">
        <v>687.87</v>
      </c>
      <c r="P602" s="29">
        <f t="shared" si="0"/>
        <v>10</v>
      </c>
      <c r="Q602" s="30">
        <f t="shared" si="1"/>
        <v>150.68936592833563</v>
      </c>
      <c r="R602" s="39">
        <f t="shared" si="2"/>
        <v>790.80434999999943</v>
      </c>
      <c r="S602" s="39">
        <f t="shared" si="3"/>
        <v>3.8163916471489756E-17</v>
      </c>
      <c r="T602" s="33"/>
      <c r="U602" s="42"/>
      <c r="V602" s="35"/>
      <c r="W602" s="33"/>
      <c r="Y602" s="33"/>
    </row>
    <row r="603" spans="14:25" ht="15.75" customHeight="1" x14ac:dyDescent="0.25">
      <c r="N603" s="28">
        <v>6010</v>
      </c>
      <c r="O603" s="28">
        <v>687.63</v>
      </c>
      <c r="P603" s="29">
        <f t="shared" si="0"/>
        <v>10</v>
      </c>
      <c r="Q603" s="30">
        <f t="shared" si="1"/>
        <v>150.49647202741292</v>
      </c>
      <c r="R603" s="39">
        <f t="shared" si="2"/>
        <v>790.80434999999943</v>
      </c>
      <c r="S603" s="39">
        <f t="shared" si="3"/>
        <v>3.8163916471489756E-17</v>
      </c>
      <c r="T603" s="33"/>
      <c r="U603" s="42"/>
      <c r="V603" s="35"/>
      <c r="W603" s="33"/>
      <c r="Y603" s="33"/>
    </row>
    <row r="604" spans="14:25" ht="15.75" customHeight="1" x14ac:dyDescent="0.25">
      <c r="N604" s="28">
        <v>6020</v>
      </c>
      <c r="O604" s="28">
        <v>687.75</v>
      </c>
      <c r="P604" s="29">
        <f t="shared" si="0"/>
        <v>10</v>
      </c>
      <c r="Q604" s="30">
        <f t="shared" si="1"/>
        <v>150.34635112694178</v>
      </c>
      <c r="R604" s="39">
        <f t="shared" si="2"/>
        <v>790.80434999999943</v>
      </c>
      <c r="S604" s="39">
        <f t="shared" si="3"/>
        <v>3.8163916471489756E-17</v>
      </c>
      <c r="T604" s="33"/>
      <c r="U604" s="42"/>
      <c r="V604" s="35"/>
      <c r="W604" s="33"/>
      <c r="Y604" s="33"/>
    </row>
    <row r="605" spans="14:25" ht="15.75" customHeight="1" x14ac:dyDescent="0.25">
      <c r="N605" s="28">
        <v>6030</v>
      </c>
      <c r="O605" s="28">
        <v>680.61</v>
      </c>
      <c r="P605" s="29">
        <f t="shared" si="0"/>
        <v>10</v>
      </c>
      <c r="Q605" s="30">
        <f t="shared" si="1"/>
        <v>150.24988655270153</v>
      </c>
      <c r="R605" s="39">
        <f t="shared" si="2"/>
        <v>790.80434999999943</v>
      </c>
      <c r="S605" s="39">
        <f t="shared" si="3"/>
        <v>3.8163916471489756E-17</v>
      </c>
      <c r="T605" s="33"/>
      <c r="U605" s="42"/>
      <c r="V605" s="35"/>
      <c r="W605" s="33"/>
      <c r="Y605" s="33"/>
    </row>
    <row r="606" spans="14:25" ht="15.75" customHeight="1" x14ac:dyDescent="0.25">
      <c r="N606" s="28">
        <v>6040</v>
      </c>
      <c r="O606" s="28">
        <v>674.54</v>
      </c>
      <c r="P606" s="29">
        <f t="shared" si="0"/>
        <v>10</v>
      </c>
      <c r="Q606" s="30">
        <f t="shared" si="1"/>
        <v>149.70873905218045</v>
      </c>
      <c r="R606" s="39">
        <f t="shared" si="2"/>
        <v>790.80434999999943</v>
      </c>
      <c r="S606" s="39">
        <f t="shared" si="3"/>
        <v>3.8163916471489756E-17</v>
      </c>
      <c r="T606" s="33"/>
      <c r="U606" s="42"/>
      <c r="V606" s="35"/>
      <c r="W606" s="33"/>
      <c r="Y606" s="33"/>
    </row>
    <row r="607" spans="14:25" ht="15.75" customHeight="1" x14ac:dyDescent="0.25">
      <c r="N607" s="28">
        <v>6050</v>
      </c>
      <c r="O607" s="28">
        <v>678.38</v>
      </c>
      <c r="P607" s="29">
        <f t="shared" si="0"/>
        <v>10</v>
      </c>
      <c r="Q607" s="30">
        <f t="shared" si="1"/>
        <v>148.92928758518133</v>
      </c>
      <c r="R607" s="39">
        <f t="shared" si="2"/>
        <v>790.80434999999943</v>
      </c>
      <c r="S607" s="39">
        <f t="shared" si="3"/>
        <v>3.8163916471489756E-17</v>
      </c>
      <c r="T607" s="33"/>
      <c r="U607" s="42"/>
      <c r="V607" s="35"/>
      <c r="W607" s="33"/>
      <c r="Y607" s="33"/>
    </row>
    <row r="608" spans="14:25" ht="15.75" customHeight="1" x14ac:dyDescent="0.25">
      <c r="N608" s="28">
        <v>6060</v>
      </c>
      <c r="O608" s="28">
        <v>666.62</v>
      </c>
      <c r="P608" s="29">
        <f t="shared" si="0"/>
        <v>10</v>
      </c>
      <c r="Q608" s="30">
        <f t="shared" si="1"/>
        <v>148.64200875312173</v>
      </c>
      <c r="R608" s="39">
        <f t="shared" si="2"/>
        <v>790.80434999999943</v>
      </c>
      <c r="S608" s="39">
        <f t="shared" si="3"/>
        <v>3.8163916471489756E-17</v>
      </c>
      <c r="T608" s="33"/>
      <c r="U608" s="42"/>
      <c r="V608" s="35"/>
      <c r="W608" s="33"/>
      <c r="Y608" s="33"/>
    </row>
    <row r="609" spans="14:25" ht="15.75" customHeight="1" x14ac:dyDescent="0.25">
      <c r="N609" s="28">
        <v>6070</v>
      </c>
      <c r="O609" s="28">
        <v>661.88</v>
      </c>
      <c r="P609" s="29">
        <f t="shared" si="0"/>
        <v>10</v>
      </c>
      <c r="Q609" s="30">
        <f t="shared" si="1"/>
        <v>147.66138825590582</v>
      </c>
      <c r="R609" s="39">
        <f t="shared" si="2"/>
        <v>790.80434999999943</v>
      </c>
      <c r="S609" s="39">
        <f t="shared" si="3"/>
        <v>3.8163916471489756E-17</v>
      </c>
      <c r="T609" s="33"/>
      <c r="U609" s="42"/>
      <c r="V609" s="35"/>
      <c r="W609" s="33"/>
      <c r="Y609" s="33"/>
    </row>
    <row r="610" spans="14:25" ht="15.75" customHeight="1" x14ac:dyDescent="0.25">
      <c r="N610" s="28">
        <v>6080</v>
      </c>
      <c r="O610" s="28">
        <v>657.26</v>
      </c>
      <c r="P610" s="29">
        <f t="shared" si="0"/>
        <v>10</v>
      </c>
      <c r="Q610" s="30">
        <f t="shared" si="1"/>
        <v>146.6645191413067</v>
      </c>
      <c r="R610" s="39">
        <f t="shared" si="2"/>
        <v>790.80434999999943</v>
      </c>
      <c r="S610" s="39">
        <f t="shared" si="3"/>
        <v>3.8163916471489756E-17</v>
      </c>
      <c r="T610" s="33"/>
      <c r="U610" s="42"/>
      <c r="V610" s="35"/>
      <c r="W610" s="33"/>
      <c r="Y610" s="33"/>
    </row>
    <row r="611" spans="14:25" ht="15.75" customHeight="1" x14ac:dyDescent="0.25">
      <c r="N611" s="28">
        <v>6090</v>
      </c>
      <c r="O611" s="28">
        <v>638.78</v>
      </c>
      <c r="P611" s="29">
        <f t="shared" si="0"/>
        <v>10</v>
      </c>
      <c r="Q611" s="30">
        <f t="shared" si="1"/>
        <v>145.66431375993503</v>
      </c>
      <c r="R611" s="39">
        <f t="shared" si="2"/>
        <v>790.80434999999943</v>
      </c>
      <c r="S611" s="39">
        <f t="shared" si="3"/>
        <v>3.8163916471489756E-17</v>
      </c>
      <c r="T611" s="33"/>
      <c r="U611" s="42"/>
      <c r="V611" s="35"/>
      <c r="W611" s="33"/>
      <c r="Y611" s="33"/>
    </row>
    <row r="612" spans="14:25" ht="15.75" customHeight="1" x14ac:dyDescent="0.25">
      <c r="N612" s="28">
        <v>6100</v>
      </c>
      <c r="O612" s="28">
        <v>639.23</v>
      </c>
      <c r="P612" s="29">
        <f t="shared" si="0"/>
        <v>10</v>
      </c>
      <c r="Q612" s="30">
        <f t="shared" si="1"/>
        <v>143.74158855829918</v>
      </c>
      <c r="R612" s="39">
        <f t="shared" si="2"/>
        <v>790.80434999999943</v>
      </c>
      <c r="S612" s="39">
        <f t="shared" si="3"/>
        <v>3.8163916471489756E-17</v>
      </c>
      <c r="T612" s="33"/>
      <c r="U612" s="42"/>
      <c r="V612" s="35"/>
      <c r="W612" s="33"/>
      <c r="Y612" s="33"/>
    </row>
    <row r="613" spans="14:25" ht="15.75" customHeight="1" x14ac:dyDescent="0.25">
      <c r="N613" s="28">
        <v>6110</v>
      </c>
      <c r="O613" s="28">
        <v>639.85</v>
      </c>
      <c r="P613" s="29">
        <f t="shared" si="0"/>
        <v>10</v>
      </c>
      <c r="Q613" s="30">
        <f t="shared" si="1"/>
        <v>142.43392058910294</v>
      </c>
      <c r="R613" s="39">
        <f t="shared" si="2"/>
        <v>790.80434999999943</v>
      </c>
      <c r="S613" s="39">
        <f t="shared" si="3"/>
        <v>3.8163916471489756E-17</v>
      </c>
      <c r="T613" s="33"/>
      <c r="U613" s="42"/>
      <c r="V613" s="35"/>
      <c r="W613" s="33"/>
      <c r="Y613" s="33"/>
    </row>
    <row r="614" spans="14:25" ht="15.75" customHeight="1" x14ac:dyDescent="0.25">
      <c r="N614" s="28">
        <v>6120</v>
      </c>
      <c r="O614" s="28">
        <v>647.77</v>
      </c>
      <c r="P614" s="29">
        <f t="shared" si="0"/>
        <v>10</v>
      </c>
      <c r="Q614" s="30">
        <f t="shared" si="1"/>
        <v>141.56540414198889</v>
      </c>
      <c r="R614" s="39">
        <f t="shared" si="2"/>
        <v>790.80434999999943</v>
      </c>
      <c r="S614" s="39">
        <f t="shared" si="3"/>
        <v>3.8163916471489756E-17</v>
      </c>
      <c r="T614" s="33"/>
      <c r="U614" s="42"/>
      <c r="V614" s="35"/>
      <c r="W614" s="33"/>
      <c r="Y614" s="33"/>
    </row>
    <row r="615" spans="14:25" ht="15.75" customHeight="1" x14ac:dyDescent="0.25">
      <c r="N615" s="28">
        <v>6130</v>
      </c>
      <c r="O615" s="28">
        <v>638.54</v>
      </c>
      <c r="P615" s="29">
        <f t="shared" si="0"/>
        <v>10</v>
      </c>
      <c r="Q615" s="30">
        <f t="shared" si="1"/>
        <v>141.48704829546318</v>
      </c>
      <c r="R615" s="39">
        <f t="shared" si="2"/>
        <v>790.80434999999943</v>
      </c>
      <c r="S615" s="39">
        <f t="shared" si="3"/>
        <v>3.8163916471489756E-17</v>
      </c>
      <c r="T615" s="33"/>
      <c r="U615" s="42"/>
      <c r="V615" s="35"/>
      <c r="W615" s="33"/>
      <c r="Y615" s="33"/>
    </row>
    <row r="616" spans="14:25" ht="15.75" customHeight="1" x14ac:dyDescent="0.25">
      <c r="N616" s="28">
        <v>6140</v>
      </c>
      <c r="O616" s="28">
        <v>642.41999999999996</v>
      </c>
      <c r="P616" s="29">
        <f t="shared" si="0"/>
        <v>10</v>
      </c>
      <c r="Q616" s="30">
        <f t="shared" si="1"/>
        <v>140.8197379802811</v>
      </c>
      <c r="R616" s="39">
        <f t="shared" si="2"/>
        <v>790.80434999999943</v>
      </c>
      <c r="S616" s="39">
        <f t="shared" si="3"/>
        <v>3.8163916471489756E-17</v>
      </c>
      <c r="T616" s="33"/>
      <c r="U616" s="42"/>
      <c r="V616" s="35"/>
      <c r="W616" s="33"/>
      <c r="Y616" s="33"/>
    </row>
    <row r="617" spans="14:25" ht="15.75" customHeight="1" x14ac:dyDescent="0.25">
      <c r="N617" s="28">
        <v>6150</v>
      </c>
      <c r="O617" s="28">
        <v>638.98</v>
      </c>
      <c r="P617" s="29">
        <f t="shared" si="0"/>
        <v>10</v>
      </c>
      <c r="Q617" s="30">
        <f t="shared" si="1"/>
        <v>140.61312588230834</v>
      </c>
      <c r="R617" s="39">
        <f t="shared" si="2"/>
        <v>790.80434999999943</v>
      </c>
      <c r="S617" s="39">
        <f t="shared" si="3"/>
        <v>3.8163916471489756E-17</v>
      </c>
      <c r="T617" s="33"/>
      <c r="U617" s="42"/>
      <c r="V617" s="35"/>
      <c r="W617" s="33"/>
      <c r="Y617" s="33"/>
    </row>
    <row r="618" spans="14:25" ht="15.75" customHeight="1" x14ac:dyDescent="0.25">
      <c r="N618" s="28">
        <v>6160</v>
      </c>
      <c r="O618" s="28">
        <v>635.62</v>
      </c>
      <c r="P618" s="29">
        <f t="shared" si="0"/>
        <v>10</v>
      </c>
      <c r="Q618" s="30">
        <f t="shared" si="1"/>
        <v>140.24100616768817</v>
      </c>
      <c r="R618" s="39">
        <f t="shared" si="2"/>
        <v>790.80434999999943</v>
      </c>
      <c r="S618" s="39">
        <f t="shared" si="3"/>
        <v>3.8163916471489756E-17</v>
      </c>
      <c r="T618" s="33"/>
      <c r="U618" s="42"/>
      <c r="V618" s="35"/>
      <c r="W618" s="33"/>
      <c r="Y618" s="33"/>
    </row>
    <row r="619" spans="14:25" ht="15.75" customHeight="1" x14ac:dyDescent="0.25">
      <c r="N619" s="28">
        <v>6170</v>
      </c>
      <c r="O619" s="28">
        <v>623.16999999999996</v>
      </c>
      <c r="P619" s="29">
        <f t="shared" si="0"/>
        <v>10</v>
      </c>
      <c r="Q619" s="30">
        <f t="shared" si="1"/>
        <v>139.75906240673254</v>
      </c>
      <c r="R619" s="39">
        <f t="shared" si="2"/>
        <v>790.80434999999943</v>
      </c>
      <c r="S619" s="39">
        <f t="shared" si="3"/>
        <v>3.8163916471489756E-17</v>
      </c>
      <c r="T619" s="33"/>
      <c r="U619" s="42"/>
      <c r="V619" s="35"/>
      <c r="W619" s="33"/>
      <c r="Y619" s="33"/>
    </row>
    <row r="620" spans="14:25" ht="15.75" customHeight="1" x14ac:dyDescent="0.25">
      <c r="N620" s="28">
        <v>6180</v>
      </c>
      <c r="O620" s="28">
        <v>617.54999999999995</v>
      </c>
      <c r="P620" s="29">
        <f t="shared" si="0"/>
        <v>10</v>
      </c>
      <c r="Q620" s="30">
        <f t="shared" si="1"/>
        <v>138.59721240360332</v>
      </c>
      <c r="R620" s="39">
        <f t="shared" si="2"/>
        <v>790.80434999999943</v>
      </c>
      <c r="S620" s="39">
        <f t="shared" si="3"/>
        <v>3.8163916471489756E-17</v>
      </c>
      <c r="T620" s="33"/>
      <c r="U620" s="42"/>
      <c r="V620" s="35"/>
      <c r="W620" s="33"/>
      <c r="Y620" s="33"/>
    </row>
    <row r="621" spans="14:25" ht="15.75" customHeight="1" x14ac:dyDescent="0.25">
      <c r="N621" s="28">
        <v>6190</v>
      </c>
      <c r="O621" s="28">
        <v>626.9</v>
      </c>
      <c r="P621" s="29">
        <f t="shared" si="0"/>
        <v>10</v>
      </c>
      <c r="Q621" s="30">
        <f t="shared" si="1"/>
        <v>137.41584558063064</v>
      </c>
      <c r="R621" s="39">
        <f t="shared" si="2"/>
        <v>790.80434999999943</v>
      </c>
      <c r="S621" s="39">
        <f t="shared" si="3"/>
        <v>3.8163916471489756E-17</v>
      </c>
      <c r="T621" s="33"/>
      <c r="U621" s="42"/>
      <c r="V621" s="35"/>
      <c r="W621" s="33"/>
      <c r="Y621" s="33"/>
    </row>
    <row r="622" spans="14:25" ht="15.75" customHeight="1" x14ac:dyDescent="0.25">
      <c r="N622" s="28">
        <v>6200</v>
      </c>
      <c r="O622" s="28">
        <v>614.12</v>
      </c>
      <c r="P622" s="29">
        <f t="shared" si="0"/>
        <v>10</v>
      </c>
      <c r="Q622" s="30">
        <f t="shared" si="1"/>
        <v>137.21479640554415</v>
      </c>
      <c r="R622" s="39">
        <f t="shared" si="2"/>
        <v>790.80434999999943</v>
      </c>
      <c r="S622" s="39">
        <f t="shared" si="3"/>
        <v>3.8163916471489756E-17</v>
      </c>
      <c r="T622" s="33"/>
      <c r="U622" s="42"/>
      <c r="V622" s="35"/>
      <c r="W622" s="33"/>
      <c r="Y622" s="33"/>
    </row>
    <row r="623" spans="14:25" ht="15.75" customHeight="1" x14ac:dyDescent="0.25">
      <c r="N623" s="28">
        <v>6210</v>
      </c>
      <c r="O623" s="28">
        <v>612.54999999999995</v>
      </c>
      <c r="P623" s="29">
        <f t="shared" si="0"/>
        <v>10</v>
      </c>
      <c r="Q623" s="30">
        <f t="shared" si="1"/>
        <v>136.22644133513938</v>
      </c>
      <c r="R623" s="39">
        <f t="shared" si="2"/>
        <v>790.80434999999943</v>
      </c>
      <c r="S623" s="39">
        <f t="shared" si="3"/>
        <v>3.8163916471489756E-17</v>
      </c>
      <c r="T623" s="33"/>
      <c r="U623" s="42"/>
      <c r="V623" s="35"/>
      <c r="W623" s="33"/>
      <c r="Y623" s="33"/>
    </row>
    <row r="624" spans="14:25" ht="15.75" customHeight="1" x14ac:dyDescent="0.25">
      <c r="N624" s="28">
        <v>6220</v>
      </c>
      <c r="O624" s="28">
        <v>622.07000000000005</v>
      </c>
      <c r="P624" s="29">
        <f t="shared" si="0"/>
        <v>10</v>
      </c>
      <c r="Q624" s="30">
        <f t="shared" si="1"/>
        <v>135.43465563385314</v>
      </c>
      <c r="R624" s="39">
        <f t="shared" si="2"/>
        <v>790.80434999999943</v>
      </c>
      <c r="S624" s="39">
        <f t="shared" si="3"/>
        <v>3.8163916471489756E-17</v>
      </c>
      <c r="T624" s="33"/>
      <c r="U624" s="42"/>
      <c r="V624" s="35"/>
      <c r="W624" s="33"/>
      <c r="Y624" s="33"/>
    </row>
    <row r="625" spans="14:25" ht="15.75" customHeight="1" x14ac:dyDescent="0.25">
      <c r="N625" s="28">
        <v>6230</v>
      </c>
      <c r="O625" s="28">
        <v>617.78</v>
      </c>
      <c r="P625" s="29">
        <f t="shared" si="0"/>
        <v>10</v>
      </c>
      <c r="Q625" s="30">
        <f t="shared" si="1"/>
        <v>135.51590543389526</v>
      </c>
      <c r="R625" s="39">
        <f t="shared" si="2"/>
        <v>790.80434999999943</v>
      </c>
      <c r="S625" s="39">
        <f t="shared" si="3"/>
        <v>3.8163916471489756E-17</v>
      </c>
      <c r="T625" s="33"/>
      <c r="U625" s="42"/>
      <c r="V625" s="35"/>
      <c r="W625" s="33"/>
      <c r="Y625" s="33"/>
    </row>
    <row r="626" spans="14:25" ht="15.75" customHeight="1" x14ac:dyDescent="0.25">
      <c r="N626" s="28">
        <v>6240</v>
      </c>
      <c r="O626" s="28">
        <v>631.62</v>
      </c>
      <c r="P626" s="29">
        <f t="shared" si="0"/>
        <v>10</v>
      </c>
      <c r="Q626" s="30">
        <f t="shared" si="1"/>
        <v>135.28760340694993</v>
      </c>
      <c r="R626" s="39">
        <f t="shared" si="2"/>
        <v>790.80434999999943</v>
      </c>
      <c r="S626" s="39">
        <f t="shared" si="3"/>
        <v>3.8163916471489756E-17</v>
      </c>
      <c r="T626" s="33"/>
      <c r="U626" s="42"/>
      <c r="V626" s="35"/>
      <c r="W626" s="33"/>
      <c r="Y626" s="33"/>
    </row>
    <row r="627" spans="14:25" ht="15.75" customHeight="1" x14ac:dyDescent="0.25">
      <c r="N627" s="28">
        <v>6250</v>
      </c>
      <c r="O627" s="28">
        <v>624.79</v>
      </c>
      <c r="P627" s="29">
        <f t="shared" si="0"/>
        <v>10</v>
      </c>
      <c r="Q627" s="30">
        <f t="shared" si="1"/>
        <v>136.04765610680207</v>
      </c>
      <c r="R627" s="39">
        <f t="shared" si="2"/>
        <v>790.80434999999943</v>
      </c>
      <c r="S627" s="39">
        <f t="shared" si="3"/>
        <v>3.8163916471489756E-17</v>
      </c>
      <c r="T627" s="33"/>
      <c r="U627" s="42"/>
      <c r="V627" s="35"/>
      <c r="W627" s="33"/>
      <c r="Y627" s="33"/>
    </row>
    <row r="628" spans="14:25" ht="15.75" customHeight="1" x14ac:dyDescent="0.25">
      <c r="N628" s="28">
        <v>6260</v>
      </c>
      <c r="O628" s="28">
        <v>614.71</v>
      </c>
      <c r="P628" s="29">
        <f t="shared" si="0"/>
        <v>10</v>
      </c>
      <c r="Q628" s="30">
        <f t="shared" si="1"/>
        <v>136.12292684210115</v>
      </c>
      <c r="R628" s="39">
        <f t="shared" si="2"/>
        <v>790.80434999999943</v>
      </c>
      <c r="S628" s="39">
        <f t="shared" si="3"/>
        <v>3.8163916471489756E-17</v>
      </c>
      <c r="T628" s="33"/>
      <c r="U628" s="42"/>
      <c r="V628" s="35"/>
      <c r="W628" s="33"/>
      <c r="Y628" s="33"/>
    </row>
    <row r="629" spans="14:25" ht="15.75" customHeight="1" x14ac:dyDescent="0.25">
      <c r="N629" s="28">
        <v>6270</v>
      </c>
      <c r="O629" s="28">
        <v>612.16</v>
      </c>
      <c r="P629" s="29">
        <f t="shared" si="0"/>
        <v>10</v>
      </c>
      <c r="Q629" s="30">
        <f t="shared" si="1"/>
        <v>135.50605336300299</v>
      </c>
      <c r="R629" s="39">
        <f t="shared" si="2"/>
        <v>790.80434999999943</v>
      </c>
      <c r="S629" s="39">
        <f t="shared" si="3"/>
        <v>3.8163916471489756E-17</v>
      </c>
      <c r="T629" s="33"/>
      <c r="U629" s="42"/>
      <c r="V629" s="35"/>
      <c r="W629" s="33"/>
      <c r="Y629" s="33"/>
    </row>
    <row r="630" spans="14:25" ht="15.75" customHeight="1" x14ac:dyDescent="0.25">
      <c r="N630" s="28">
        <v>6280</v>
      </c>
      <c r="O630" s="28">
        <v>605.04999999999995</v>
      </c>
      <c r="P630" s="29">
        <f t="shared" si="0"/>
        <v>10</v>
      </c>
      <c r="Q630" s="30">
        <f t="shared" si="1"/>
        <v>134.90762440796061</v>
      </c>
      <c r="R630" s="39">
        <f t="shared" si="2"/>
        <v>790.80434999999943</v>
      </c>
      <c r="S630" s="39">
        <f t="shared" si="3"/>
        <v>3.8163916471489756E-17</v>
      </c>
      <c r="T630" s="33"/>
      <c r="U630" s="42"/>
      <c r="V630" s="35"/>
      <c r="W630" s="33"/>
      <c r="Y630" s="33"/>
    </row>
    <row r="631" spans="14:25" ht="15.75" customHeight="1" x14ac:dyDescent="0.25">
      <c r="N631" s="28">
        <v>6290</v>
      </c>
      <c r="O631" s="28">
        <v>607.03</v>
      </c>
      <c r="P631" s="29">
        <f t="shared" si="0"/>
        <v>10</v>
      </c>
      <c r="Q631" s="30">
        <f t="shared" si="1"/>
        <v>134.01927695704947</v>
      </c>
      <c r="R631" s="39">
        <f t="shared" si="2"/>
        <v>790.80434999999943</v>
      </c>
      <c r="S631" s="39">
        <f t="shared" si="3"/>
        <v>3.8163916471489756E-17</v>
      </c>
      <c r="T631" s="33"/>
      <c r="U631" s="42"/>
      <c r="V631" s="35"/>
      <c r="W631" s="33"/>
      <c r="Y631" s="33"/>
    </row>
    <row r="632" spans="14:25" ht="15.75" customHeight="1" x14ac:dyDescent="0.25">
      <c r="N632" s="28">
        <v>6300</v>
      </c>
      <c r="O632" s="28">
        <v>607.69000000000005</v>
      </c>
      <c r="P632" s="29">
        <f t="shared" si="0"/>
        <v>10</v>
      </c>
      <c r="Q632" s="30">
        <f t="shared" si="1"/>
        <v>133.53275468836711</v>
      </c>
      <c r="R632" s="39">
        <f t="shared" si="2"/>
        <v>790.80434999999943</v>
      </c>
      <c r="S632" s="39">
        <f t="shared" si="3"/>
        <v>3.8163916471489756E-17</v>
      </c>
      <c r="T632" s="33"/>
      <c r="U632" s="42"/>
      <c r="V632" s="35"/>
      <c r="W632" s="33"/>
      <c r="Y632" s="33"/>
    </row>
    <row r="633" spans="14:25" ht="15.75" customHeight="1" x14ac:dyDescent="0.25">
      <c r="N633" s="28">
        <v>6310</v>
      </c>
      <c r="O633" s="28">
        <v>604.87</v>
      </c>
      <c r="P633" s="29">
        <f t="shared" si="0"/>
        <v>10</v>
      </c>
      <c r="Q633" s="30">
        <f t="shared" si="1"/>
        <v>133.23812427424195</v>
      </c>
      <c r="R633" s="39">
        <f t="shared" si="2"/>
        <v>790.80434999999943</v>
      </c>
      <c r="S633" s="39">
        <f t="shared" si="3"/>
        <v>3.8163916471489756E-17</v>
      </c>
      <c r="T633" s="33"/>
      <c r="U633" s="42"/>
      <c r="V633" s="35"/>
      <c r="W633" s="33"/>
      <c r="Y633" s="33"/>
    </row>
    <row r="634" spans="14:25" ht="15.75" customHeight="1" x14ac:dyDescent="0.25">
      <c r="N634" s="28">
        <v>6320</v>
      </c>
      <c r="O634" s="28">
        <v>604.32000000000005</v>
      </c>
      <c r="P634" s="29">
        <f t="shared" si="0"/>
        <v>10</v>
      </c>
      <c r="Q634" s="30">
        <f t="shared" si="1"/>
        <v>132.8459378832265</v>
      </c>
      <c r="R634" s="39">
        <f t="shared" si="2"/>
        <v>790.80434999999943</v>
      </c>
      <c r="S634" s="39">
        <f t="shared" si="3"/>
        <v>3.8163916471489756E-17</v>
      </c>
      <c r="T634" s="33"/>
      <c r="U634" s="42"/>
      <c r="V634" s="35"/>
      <c r="W634" s="33"/>
      <c r="Y634" s="33"/>
    </row>
    <row r="635" spans="14:25" ht="15.75" customHeight="1" x14ac:dyDescent="0.25">
      <c r="N635" s="28">
        <v>6330</v>
      </c>
      <c r="O635" s="28">
        <v>602.96</v>
      </c>
      <c r="P635" s="29">
        <f t="shared" si="0"/>
        <v>10</v>
      </c>
      <c r="Q635" s="30">
        <f t="shared" si="1"/>
        <v>132.53659743174072</v>
      </c>
      <c r="R635" s="39">
        <f t="shared" si="2"/>
        <v>790.80434999999943</v>
      </c>
      <c r="S635" s="39">
        <f t="shared" si="3"/>
        <v>3.8163916471489756E-17</v>
      </c>
      <c r="T635" s="33"/>
      <c r="U635" s="42"/>
      <c r="V635" s="35"/>
      <c r="W635" s="33"/>
      <c r="Y635" s="33"/>
    </row>
    <row r="636" spans="14:25" ht="15.75" customHeight="1" x14ac:dyDescent="0.25">
      <c r="N636" s="28">
        <v>6340</v>
      </c>
      <c r="O636" s="28">
        <v>592.20000000000005</v>
      </c>
      <c r="P636" s="29">
        <f t="shared" si="0"/>
        <v>10</v>
      </c>
      <c r="Q636" s="30">
        <f t="shared" si="1"/>
        <v>132.23111093092504</v>
      </c>
      <c r="R636" s="39">
        <f t="shared" si="2"/>
        <v>790.80434999999943</v>
      </c>
      <c r="S636" s="39">
        <f t="shared" si="3"/>
        <v>3.8163916471489756E-17</v>
      </c>
      <c r="T636" s="33"/>
      <c r="U636" s="42"/>
      <c r="V636" s="35"/>
      <c r="W636" s="33"/>
      <c r="Y636" s="33"/>
    </row>
    <row r="637" spans="14:25" ht="15.75" customHeight="1" x14ac:dyDescent="0.25">
      <c r="N637" s="28">
        <v>6350</v>
      </c>
      <c r="O637" s="28">
        <v>594.23</v>
      </c>
      <c r="P637" s="29">
        <f t="shared" si="0"/>
        <v>10</v>
      </c>
      <c r="Q637" s="30">
        <f t="shared" si="1"/>
        <v>131.30421668190039</v>
      </c>
      <c r="R637" s="39">
        <f t="shared" si="2"/>
        <v>790.80434999999943</v>
      </c>
      <c r="S637" s="39">
        <f t="shared" si="3"/>
        <v>3.8163916471489756E-17</v>
      </c>
      <c r="T637" s="33"/>
      <c r="U637" s="42"/>
      <c r="V637" s="35"/>
      <c r="W637" s="33"/>
      <c r="Y637" s="33"/>
    </row>
    <row r="638" spans="14:25" ht="15.75" customHeight="1" x14ac:dyDescent="0.25">
      <c r="N638" s="28">
        <v>6360</v>
      </c>
      <c r="O638" s="28">
        <v>586.45000000000005</v>
      </c>
      <c r="P638" s="29">
        <f t="shared" si="0"/>
        <v>10</v>
      </c>
      <c r="Q638" s="30">
        <f t="shared" si="1"/>
        <v>130.79419893865082</v>
      </c>
      <c r="R638" s="39">
        <f t="shared" si="2"/>
        <v>790.80434999999943</v>
      </c>
      <c r="S638" s="39">
        <f t="shared" si="3"/>
        <v>3.8163916471489756E-17</v>
      </c>
      <c r="T638" s="33"/>
      <c r="U638" s="42"/>
      <c r="V638" s="35"/>
      <c r="W638" s="33"/>
      <c r="Y638" s="33"/>
    </row>
    <row r="639" spans="14:25" ht="15.75" customHeight="1" x14ac:dyDescent="0.25">
      <c r="N639" s="28">
        <v>6370</v>
      </c>
      <c r="O639" s="28">
        <v>578.6</v>
      </c>
      <c r="P639" s="29">
        <f t="shared" si="0"/>
        <v>10</v>
      </c>
      <c r="Q639" s="30">
        <f t="shared" si="1"/>
        <v>129.9228718611314</v>
      </c>
      <c r="R639" s="39">
        <f t="shared" si="2"/>
        <v>790.80434999999943</v>
      </c>
      <c r="S639" s="39">
        <f t="shared" si="3"/>
        <v>3.8163916471489756E-17</v>
      </c>
      <c r="T639" s="33"/>
      <c r="U639" s="42"/>
      <c r="V639" s="35"/>
      <c r="W639" s="33"/>
      <c r="Y639" s="33"/>
    </row>
    <row r="640" spans="14:25" ht="15.75" customHeight="1" x14ac:dyDescent="0.25">
      <c r="N640" s="28">
        <v>6380</v>
      </c>
      <c r="O640" s="28">
        <v>578.29999999999995</v>
      </c>
      <c r="P640" s="29">
        <f t="shared" si="0"/>
        <v>10</v>
      </c>
      <c r="Q640" s="30">
        <f t="shared" si="1"/>
        <v>128.79555233077531</v>
      </c>
      <c r="R640" s="39">
        <f t="shared" si="2"/>
        <v>790.80434999999943</v>
      </c>
      <c r="S640" s="39">
        <f t="shared" si="3"/>
        <v>3.8163916471489756E-17</v>
      </c>
      <c r="T640" s="33"/>
      <c r="U640" s="42"/>
      <c r="V640" s="35"/>
      <c r="W640" s="33"/>
      <c r="Y640" s="33"/>
    </row>
    <row r="641" spans="14:25" ht="15.75" customHeight="1" x14ac:dyDescent="0.25">
      <c r="N641" s="28">
        <v>6390</v>
      </c>
      <c r="O641" s="28">
        <v>575.32000000000005</v>
      </c>
      <c r="P641" s="29">
        <f t="shared" si="0"/>
        <v>10</v>
      </c>
      <c r="Q641" s="30">
        <f t="shared" si="1"/>
        <v>127.99141432088544</v>
      </c>
      <c r="R641" s="39">
        <f t="shared" si="2"/>
        <v>790.80434999999943</v>
      </c>
      <c r="S641" s="39">
        <f t="shared" si="3"/>
        <v>3.8163916471489756E-17</v>
      </c>
      <c r="T641" s="33"/>
      <c r="U641" s="42"/>
      <c r="V641" s="35"/>
      <c r="W641" s="33"/>
      <c r="Y641" s="33"/>
    </row>
    <row r="642" spans="14:25" ht="15.75" customHeight="1" x14ac:dyDescent="0.25">
      <c r="N642" s="28">
        <v>6400</v>
      </c>
      <c r="O642" s="28">
        <v>558.46</v>
      </c>
      <c r="P642" s="29">
        <f t="shared" si="0"/>
        <v>10</v>
      </c>
      <c r="Q642" s="30">
        <f t="shared" si="1"/>
        <v>127.23416597911191</v>
      </c>
      <c r="R642" s="39">
        <f t="shared" si="2"/>
        <v>790.80434999999943</v>
      </c>
      <c r="S642" s="39">
        <f t="shared" si="3"/>
        <v>3.8163916471489756E-17</v>
      </c>
      <c r="T642" s="33"/>
      <c r="U642" s="42"/>
      <c r="V642" s="35"/>
      <c r="W642" s="33"/>
      <c r="Y642" s="33"/>
    </row>
    <row r="643" spans="14:25" ht="15.75" customHeight="1" x14ac:dyDescent="0.25">
      <c r="N643" s="28">
        <v>6410</v>
      </c>
      <c r="O643" s="28">
        <v>565.87</v>
      </c>
      <c r="P643" s="29">
        <f t="shared" si="0"/>
        <v>10</v>
      </c>
      <c r="Q643" s="30">
        <f t="shared" si="1"/>
        <v>125.58800966043543</v>
      </c>
      <c r="R643" s="39">
        <f t="shared" si="2"/>
        <v>790.80434999999943</v>
      </c>
      <c r="S643" s="39">
        <f t="shared" si="3"/>
        <v>3.8163916471489756E-17</v>
      </c>
      <c r="T643" s="33"/>
      <c r="U643" s="42"/>
      <c r="V643" s="35"/>
      <c r="W643" s="33"/>
      <c r="Y643" s="33"/>
    </row>
    <row r="644" spans="14:25" ht="15.75" customHeight="1" x14ac:dyDescent="0.25">
      <c r="N644" s="28">
        <v>6420</v>
      </c>
      <c r="O644" s="28">
        <v>580.65</v>
      </c>
      <c r="P644" s="29">
        <f t="shared" si="0"/>
        <v>10</v>
      </c>
      <c r="Q644" s="30">
        <f t="shared" si="1"/>
        <v>124.9348281907676</v>
      </c>
      <c r="R644" s="39">
        <f t="shared" si="2"/>
        <v>790.80434999999943</v>
      </c>
      <c r="S644" s="39">
        <f t="shared" si="3"/>
        <v>3.8163916471489756E-17</v>
      </c>
      <c r="T644" s="33"/>
      <c r="U644" s="42"/>
      <c r="V644" s="35"/>
      <c r="W644" s="33"/>
      <c r="Y644" s="33"/>
    </row>
    <row r="645" spans="14:25" ht="15.75" customHeight="1" x14ac:dyDescent="0.25">
      <c r="N645" s="28">
        <v>6430</v>
      </c>
      <c r="O645" s="28">
        <v>585.37</v>
      </c>
      <c r="P645" s="29">
        <f t="shared" si="0"/>
        <v>10</v>
      </c>
      <c r="Q645" s="30">
        <f t="shared" si="1"/>
        <v>125.4617222107932</v>
      </c>
      <c r="R645" s="39">
        <f t="shared" si="2"/>
        <v>790.80434999999943</v>
      </c>
      <c r="S645" s="39">
        <f t="shared" si="3"/>
        <v>3.8163916471489756E-17</v>
      </c>
      <c r="T645" s="33"/>
      <c r="U645" s="42"/>
      <c r="V645" s="35"/>
      <c r="W645" s="33"/>
      <c r="Y645" s="33"/>
    </row>
    <row r="646" spans="14:25" ht="15.75" customHeight="1" x14ac:dyDescent="0.25">
      <c r="N646" s="28">
        <v>6440</v>
      </c>
      <c r="O646" s="28">
        <v>576.34</v>
      </c>
      <c r="P646" s="29">
        <f t="shared" si="0"/>
        <v>10</v>
      </c>
      <c r="Q646" s="30">
        <f t="shared" si="1"/>
        <v>126.14162847099942</v>
      </c>
      <c r="R646" s="39">
        <f t="shared" si="2"/>
        <v>790.80434999999943</v>
      </c>
      <c r="S646" s="39">
        <f t="shared" si="3"/>
        <v>3.8163916471489756E-17</v>
      </c>
      <c r="T646" s="33"/>
      <c r="U646" s="42"/>
      <c r="V646" s="35"/>
      <c r="W646" s="33"/>
      <c r="Y646" s="33"/>
    </row>
    <row r="647" spans="14:25" ht="15.75" customHeight="1" x14ac:dyDescent="0.25">
      <c r="N647" s="28">
        <v>6450</v>
      </c>
      <c r="O647" s="28">
        <v>577.16999999999996</v>
      </c>
      <c r="P647" s="29">
        <f t="shared" si="0"/>
        <v>10</v>
      </c>
      <c r="Q647" s="30">
        <f t="shared" si="1"/>
        <v>126.01508197879295</v>
      </c>
      <c r="R647" s="39">
        <f t="shared" si="2"/>
        <v>790.80434999999943</v>
      </c>
      <c r="S647" s="39">
        <f t="shared" si="3"/>
        <v>3.8163916471489756E-17</v>
      </c>
      <c r="T647" s="33"/>
      <c r="U647" s="42"/>
      <c r="V647" s="35"/>
      <c r="W647" s="33"/>
      <c r="Y647" s="33"/>
    </row>
    <row r="648" spans="14:25" ht="15.75" customHeight="1" x14ac:dyDescent="0.25">
      <c r="N648" s="28">
        <v>6460</v>
      </c>
      <c r="O648" s="28">
        <v>582.36</v>
      </c>
      <c r="P648" s="29">
        <f t="shared" si="0"/>
        <v>10</v>
      </c>
      <c r="Q648" s="30">
        <f t="shared" si="1"/>
        <v>125.98215556951681</v>
      </c>
      <c r="R648" s="39">
        <f t="shared" si="2"/>
        <v>790.80434999999943</v>
      </c>
      <c r="S648" s="39">
        <f t="shared" si="3"/>
        <v>3.8163916471489756E-17</v>
      </c>
      <c r="T648" s="33"/>
      <c r="U648" s="42"/>
      <c r="V648" s="35"/>
      <c r="W648" s="33"/>
      <c r="Y648" s="33"/>
    </row>
    <row r="649" spans="14:25" ht="15.75" customHeight="1" x14ac:dyDescent="0.25">
      <c r="N649" s="28">
        <v>6470</v>
      </c>
      <c r="O649" s="28">
        <v>583.32000000000005</v>
      </c>
      <c r="P649" s="29">
        <f t="shared" si="0"/>
        <v>10</v>
      </c>
      <c r="Q649" s="30">
        <f t="shared" si="1"/>
        <v>126.30382696088908</v>
      </c>
      <c r="R649" s="39">
        <f t="shared" si="2"/>
        <v>790.80434999999943</v>
      </c>
      <c r="S649" s="39">
        <f t="shared" si="3"/>
        <v>3.8163916471489756E-17</v>
      </c>
      <c r="T649" s="33"/>
      <c r="U649" s="42"/>
      <c r="V649" s="35"/>
      <c r="W649" s="33"/>
      <c r="Y649" s="33"/>
    </row>
    <row r="650" spans="14:25" ht="15.75" customHeight="1" x14ac:dyDescent="0.25">
      <c r="N650" s="28">
        <v>6480</v>
      </c>
      <c r="O650" s="28">
        <v>603.29</v>
      </c>
      <c r="P650" s="29">
        <f t="shared" si="0"/>
        <v>10</v>
      </c>
      <c r="Q650" s="30">
        <f t="shared" si="1"/>
        <v>126.59133451687849</v>
      </c>
      <c r="R650" s="39">
        <f t="shared" si="2"/>
        <v>790.80434999999943</v>
      </c>
      <c r="S650" s="39">
        <f t="shared" si="3"/>
        <v>3.8163916471489756E-17</v>
      </c>
      <c r="T650" s="33"/>
      <c r="U650" s="42"/>
      <c r="V650" s="35"/>
      <c r="W650" s="33"/>
      <c r="Y650" s="33"/>
    </row>
    <row r="651" spans="14:25" ht="15.75" customHeight="1" x14ac:dyDescent="0.25">
      <c r="N651" s="28">
        <v>6490</v>
      </c>
      <c r="O651" s="28">
        <v>611.88</v>
      </c>
      <c r="P651" s="29">
        <f t="shared" si="0"/>
        <v>10</v>
      </c>
      <c r="Q651" s="30">
        <f t="shared" si="1"/>
        <v>128.11719589640614</v>
      </c>
      <c r="R651" s="39">
        <f t="shared" si="2"/>
        <v>790.80434999999943</v>
      </c>
      <c r="S651" s="39">
        <f t="shared" si="3"/>
        <v>3.8163916471489756E-17</v>
      </c>
      <c r="T651" s="33"/>
      <c r="U651" s="42"/>
      <c r="V651" s="35"/>
      <c r="W651" s="33"/>
      <c r="Y651" s="33"/>
    </row>
    <row r="652" spans="14:25" ht="15.75" customHeight="1" x14ac:dyDescent="0.25">
      <c r="N652" s="28">
        <v>6500</v>
      </c>
      <c r="O652" s="28">
        <v>621.85</v>
      </c>
      <c r="P652" s="29">
        <f t="shared" si="0"/>
        <v>10</v>
      </c>
      <c r="Q652" s="30">
        <f t="shared" si="1"/>
        <v>129.74897286769038</v>
      </c>
      <c r="R652" s="39">
        <f t="shared" si="2"/>
        <v>790.80434999999943</v>
      </c>
      <c r="S652" s="39">
        <f t="shared" si="3"/>
        <v>3.8163916471489756E-17</v>
      </c>
      <c r="T652" s="33"/>
      <c r="U652" s="42"/>
      <c r="V652" s="35"/>
      <c r="W652" s="33"/>
      <c r="Y652" s="33"/>
    </row>
    <row r="653" spans="14:25" ht="15.75" customHeight="1" x14ac:dyDescent="0.25">
      <c r="N653" s="28">
        <v>6510</v>
      </c>
      <c r="O653" s="28">
        <v>628.95000000000005</v>
      </c>
      <c r="P653" s="29">
        <f t="shared" si="0"/>
        <v>10</v>
      </c>
      <c r="Q653" s="30">
        <f t="shared" si="1"/>
        <v>131.54605160286846</v>
      </c>
      <c r="R653" s="39">
        <f t="shared" si="2"/>
        <v>790.80434999999943</v>
      </c>
      <c r="S653" s="39">
        <f t="shared" si="3"/>
        <v>3.8163916471489756E-17</v>
      </c>
      <c r="T653" s="33"/>
      <c r="U653" s="42"/>
      <c r="V653" s="35"/>
      <c r="W653" s="33"/>
      <c r="Y653" s="33"/>
    </row>
    <row r="654" spans="14:25" ht="15.75" customHeight="1" x14ac:dyDescent="0.25">
      <c r="N654" s="28">
        <v>6520</v>
      </c>
      <c r="O654" s="28">
        <v>622.21</v>
      </c>
      <c r="P654" s="29">
        <f t="shared" si="0"/>
        <v>10</v>
      </c>
      <c r="Q654" s="30">
        <f t="shared" si="1"/>
        <v>133.26757633027754</v>
      </c>
      <c r="R654" s="39">
        <f t="shared" si="2"/>
        <v>790.80434999999943</v>
      </c>
      <c r="S654" s="39">
        <f t="shared" si="3"/>
        <v>3.8163916471489756E-17</v>
      </c>
      <c r="T654" s="33"/>
      <c r="U654" s="42"/>
      <c r="V654" s="35"/>
      <c r="W654" s="33"/>
      <c r="Y654" s="33"/>
    </row>
    <row r="655" spans="14:25" ht="15.75" customHeight="1" x14ac:dyDescent="0.25">
      <c r="N655" s="28">
        <v>6530</v>
      </c>
      <c r="O655" s="28">
        <v>624.04</v>
      </c>
      <c r="P655" s="29">
        <f t="shared" si="0"/>
        <v>10</v>
      </c>
      <c r="Q655" s="30">
        <f t="shared" si="1"/>
        <v>134.01767078531481</v>
      </c>
      <c r="R655" s="39">
        <f t="shared" si="2"/>
        <v>790.80434999999943</v>
      </c>
      <c r="S655" s="39">
        <f t="shared" si="3"/>
        <v>3.8163916471489756E-17</v>
      </c>
      <c r="T655" s="33"/>
      <c r="U655" s="42"/>
      <c r="V655" s="35"/>
      <c r="W655" s="33"/>
      <c r="Y655" s="33"/>
    </row>
    <row r="656" spans="14:25" ht="15.75" customHeight="1" x14ac:dyDescent="0.25">
      <c r="N656" s="28">
        <v>6540</v>
      </c>
      <c r="O656" s="28">
        <v>616.51</v>
      </c>
      <c r="P656" s="29">
        <f t="shared" si="0"/>
        <v>10</v>
      </c>
      <c r="Q656" s="30">
        <f t="shared" si="1"/>
        <v>134.66097242315084</v>
      </c>
      <c r="R656" s="39">
        <f t="shared" si="2"/>
        <v>790.80434999999943</v>
      </c>
      <c r="S656" s="39">
        <f t="shared" si="3"/>
        <v>3.8163916471489756E-17</v>
      </c>
      <c r="T656" s="33"/>
      <c r="U656" s="42"/>
      <c r="V656" s="35"/>
      <c r="W656" s="33"/>
      <c r="Y656" s="33"/>
    </row>
    <row r="657" spans="14:25" ht="15.75" customHeight="1" x14ac:dyDescent="0.25">
      <c r="N657" s="28">
        <v>6550</v>
      </c>
      <c r="O657" s="28">
        <v>620.09</v>
      </c>
      <c r="P657" s="29">
        <f t="shared" si="0"/>
        <v>10</v>
      </c>
      <c r="Q657" s="30">
        <f t="shared" si="1"/>
        <v>134.60855054110434</v>
      </c>
      <c r="R657" s="39">
        <f t="shared" si="2"/>
        <v>790.80434999999943</v>
      </c>
      <c r="S657" s="39">
        <f t="shared" si="3"/>
        <v>3.8163916471489756E-17</v>
      </c>
      <c r="T657" s="33"/>
      <c r="U657" s="42"/>
      <c r="V657" s="35"/>
      <c r="W657" s="33"/>
      <c r="Y657" s="33"/>
    </row>
    <row r="658" spans="14:25" ht="15.75" customHeight="1" x14ac:dyDescent="0.25">
      <c r="N658" s="28">
        <v>6560</v>
      </c>
      <c r="O658" s="28">
        <v>615.91</v>
      </c>
      <c r="P658" s="29">
        <f t="shared" si="0"/>
        <v>10</v>
      </c>
      <c r="Q658" s="30">
        <f t="shared" si="1"/>
        <v>134.80976810238329</v>
      </c>
      <c r="R658" s="39">
        <f t="shared" si="2"/>
        <v>790.80434999999943</v>
      </c>
      <c r="S658" s="39">
        <f t="shared" si="3"/>
        <v>3.8163916471489756E-17</v>
      </c>
      <c r="T658" s="33"/>
      <c r="U658" s="42"/>
      <c r="V658" s="35"/>
      <c r="W658" s="33"/>
      <c r="Y658" s="33"/>
    </row>
    <row r="659" spans="14:25" ht="15.75" customHeight="1" x14ac:dyDescent="0.25">
      <c r="N659" s="28">
        <v>6570</v>
      </c>
      <c r="O659" s="28">
        <v>613.82000000000005</v>
      </c>
      <c r="P659" s="29">
        <f t="shared" si="0"/>
        <v>10</v>
      </c>
      <c r="Q659" s="30">
        <f t="shared" si="1"/>
        <v>134.67222486292826</v>
      </c>
      <c r="R659" s="39">
        <f t="shared" si="2"/>
        <v>790.80434999999943</v>
      </c>
      <c r="S659" s="39">
        <f t="shared" si="3"/>
        <v>3.8163916471489756E-17</v>
      </c>
      <c r="T659" s="33"/>
      <c r="U659" s="42"/>
      <c r="V659" s="35"/>
      <c r="W659" s="33"/>
      <c r="Y659" s="33"/>
    </row>
    <row r="660" spans="14:25" ht="15.75" customHeight="1" x14ac:dyDescent="0.25">
      <c r="N660" s="28">
        <v>6580</v>
      </c>
      <c r="O660" s="28">
        <v>623.77</v>
      </c>
      <c r="P660" s="29">
        <f t="shared" si="0"/>
        <v>10</v>
      </c>
      <c r="Q660" s="30">
        <f t="shared" si="1"/>
        <v>134.43778269482559</v>
      </c>
      <c r="R660" s="39">
        <f t="shared" si="2"/>
        <v>790.80434999999943</v>
      </c>
      <c r="S660" s="39">
        <f t="shared" si="3"/>
        <v>3.8163916471489756E-17</v>
      </c>
      <c r="T660" s="33"/>
      <c r="U660" s="42"/>
      <c r="V660" s="35"/>
      <c r="W660" s="33"/>
      <c r="Y660" s="33"/>
    </row>
    <row r="661" spans="14:25" ht="15.75" customHeight="1" x14ac:dyDescent="0.25">
      <c r="N661" s="28">
        <v>6590</v>
      </c>
      <c r="O661" s="28">
        <v>618.12</v>
      </c>
      <c r="P661" s="29">
        <f t="shared" si="0"/>
        <v>10</v>
      </c>
      <c r="Q661" s="30">
        <f t="shared" si="1"/>
        <v>134.93529748816593</v>
      </c>
      <c r="R661" s="39">
        <f t="shared" si="2"/>
        <v>790.80434999999943</v>
      </c>
      <c r="S661" s="39">
        <f t="shared" si="3"/>
        <v>3.8163916471489756E-17</v>
      </c>
      <c r="T661" s="33"/>
      <c r="U661" s="42"/>
      <c r="V661" s="35"/>
      <c r="W661" s="33"/>
      <c r="Y661" s="33"/>
    </row>
    <row r="662" spans="14:25" ht="15.75" customHeight="1" x14ac:dyDescent="0.25">
      <c r="N662" s="28">
        <v>6600</v>
      </c>
      <c r="O662" s="28">
        <v>622.13</v>
      </c>
      <c r="P662" s="29">
        <f t="shared" si="0"/>
        <v>10</v>
      </c>
      <c r="Q662" s="30">
        <f t="shared" si="1"/>
        <v>134.9062766793337</v>
      </c>
      <c r="R662" s="39">
        <f t="shared" si="2"/>
        <v>790.80434999999943</v>
      </c>
      <c r="S662" s="39">
        <f t="shared" si="3"/>
        <v>3.8163916471489756E-17</v>
      </c>
      <c r="T662" s="33"/>
      <c r="U662" s="42"/>
      <c r="V662" s="35"/>
      <c r="W662" s="33"/>
      <c r="Y662" s="33"/>
    </row>
    <row r="663" spans="14:25" ht="15.75" customHeight="1" x14ac:dyDescent="0.25">
      <c r="N663" s="28">
        <v>6610</v>
      </c>
      <c r="O663" s="28">
        <v>619.54999999999995</v>
      </c>
      <c r="P663" s="29">
        <f t="shared" si="0"/>
        <v>10</v>
      </c>
      <c r="Q663" s="30">
        <f t="shared" si="1"/>
        <v>135.15232194730376</v>
      </c>
      <c r="R663" s="39">
        <f t="shared" si="2"/>
        <v>790.80434999999943</v>
      </c>
      <c r="S663" s="39">
        <f t="shared" si="3"/>
        <v>3.8163916471489756E-17</v>
      </c>
      <c r="T663" s="33"/>
      <c r="U663" s="42"/>
      <c r="V663" s="35"/>
      <c r="W663" s="33"/>
      <c r="Y663" s="33"/>
    </row>
    <row r="664" spans="14:25" ht="15.75" customHeight="1" x14ac:dyDescent="0.25">
      <c r="N664" s="28">
        <v>6620</v>
      </c>
      <c r="O664" s="28">
        <v>618.11</v>
      </c>
      <c r="P664" s="29">
        <f t="shared" si="0"/>
        <v>10</v>
      </c>
      <c r="Q664" s="30">
        <f t="shared" si="1"/>
        <v>135.15219099243495</v>
      </c>
      <c r="R664" s="39">
        <f t="shared" si="2"/>
        <v>790.80434999999943</v>
      </c>
      <c r="S664" s="39">
        <f t="shared" si="3"/>
        <v>3.8163916471489756E-17</v>
      </c>
      <c r="T664" s="33"/>
      <c r="U664" s="42"/>
      <c r="V664" s="35"/>
      <c r="W664" s="33"/>
      <c r="Y664" s="33"/>
    </row>
    <row r="665" spans="14:25" ht="15.75" customHeight="1" x14ac:dyDescent="0.25">
      <c r="N665" s="28">
        <v>6630</v>
      </c>
      <c r="O665" s="28">
        <v>600.11</v>
      </c>
      <c r="P665" s="29">
        <f t="shared" si="0"/>
        <v>10</v>
      </c>
      <c r="Q665" s="30">
        <f t="shared" si="1"/>
        <v>135.05649480843886</v>
      </c>
      <c r="R665" s="39">
        <f t="shared" si="2"/>
        <v>790.80434999999943</v>
      </c>
      <c r="S665" s="39">
        <f t="shared" si="3"/>
        <v>3.8163916471489756E-17</v>
      </c>
      <c r="T665" s="33"/>
      <c r="U665" s="42"/>
      <c r="V665" s="35"/>
      <c r="W665" s="33"/>
      <c r="Y665" s="33"/>
    </row>
    <row r="666" spans="14:25" ht="15.75" customHeight="1" x14ac:dyDescent="0.25">
      <c r="N666" s="28">
        <v>6640</v>
      </c>
      <c r="O666" s="28">
        <v>591.20000000000005</v>
      </c>
      <c r="P666" s="29">
        <f t="shared" si="0"/>
        <v>10</v>
      </c>
      <c r="Q666" s="30">
        <f t="shared" si="1"/>
        <v>133.79486015476547</v>
      </c>
      <c r="R666" s="39">
        <f t="shared" si="2"/>
        <v>790.80434999999943</v>
      </c>
      <c r="S666" s="39">
        <f t="shared" si="3"/>
        <v>3.8163916471489756E-17</v>
      </c>
      <c r="T666" s="33"/>
      <c r="U666" s="42"/>
      <c r="V666" s="35"/>
      <c r="W666" s="33"/>
      <c r="Y666" s="33"/>
    </row>
    <row r="667" spans="14:25" ht="15.75" customHeight="1" x14ac:dyDescent="0.25">
      <c r="N667" s="28">
        <v>6650</v>
      </c>
      <c r="O667" s="28">
        <v>602.03</v>
      </c>
      <c r="P667" s="29">
        <f t="shared" si="0"/>
        <v>10</v>
      </c>
      <c r="Q667" s="30">
        <f t="shared" si="1"/>
        <v>132.32564703689837</v>
      </c>
      <c r="R667" s="39">
        <f t="shared" si="2"/>
        <v>790.80434999999943</v>
      </c>
      <c r="S667" s="39">
        <f t="shared" si="3"/>
        <v>3.8163916471489756E-17</v>
      </c>
      <c r="T667" s="33"/>
      <c r="U667" s="42"/>
      <c r="V667" s="35"/>
      <c r="W667" s="33"/>
      <c r="Y667" s="33"/>
    </row>
    <row r="668" spans="14:25" ht="15.75" customHeight="1" x14ac:dyDescent="0.25">
      <c r="N668" s="28">
        <v>6660</v>
      </c>
      <c r="O668" s="28">
        <v>603.26</v>
      </c>
      <c r="P668" s="29">
        <f t="shared" si="0"/>
        <v>10</v>
      </c>
      <c r="Q668" s="30">
        <f t="shared" si="1"/>
        <v>132.02261825322424</v>
      </c>
      <c r="R668" s="39">
        <f t="shared" si="2"/>
        <v>790.80434999999943</v>
      </c>
      <c r="S668" s="39">
        <f t="shared" si="3"/>
        <v>3.8163916471489756E-17</v>
      </c>
      <c r="T668" s="33"/>
      <c r="U668" s="42"/>
      <c r="V668" s="35"/>
      <c r="W668" s="33"/>
      <c r="Y668" s="33"/>
    </row>
    <row r="669" spans="14:25" ht="15.75" customHeight="1" x14ac:dyDescent="0.25">
      <c r="N669" s="28">
        <v>6670</v>
      </c>
      <c r="O669" s="28">
        <v>590.25</v>
      </c>
      <c r="P669" s="29">
        <f t="shared" si="0"/>
        <v>10</v>
      </c>
      <c r="Q669" s="30">
        <f t="shared" si="1"/>
        <v>131.89347883515507</v>
      </c>
      <c r="R669" s="39">
        <f t="shared" si="2"/>
        <v>790.80434999999943</v>
      </c>
      <c r="S669" s="39">
        <f t="shared" si="3"/>
        <v>3.8163916471489756E-17</v>
      </c>
      <c r="T669" s="33"/>
      <c r="U669" s="42"/>
      <c r="V669" s="35"/>
      <c r="W669" s="33"/>
      <c r="Y669" s="33"/>
    </row>
    <row r="670" spans="14:25" ht="15.75" customHeight="1" x14ac:dyDescent="0.25">
      <c r="N670" s="28">
        <v>6680</v>
      </c>
      <c r="O670" s="28">
        <v>586.32000000000005</v>
      </c>
      <c r="P670" s="29">
        <f t="shared" si="0"/>
        <v>10</v>
      </c>
      <c r="Q670" s="30">
        <f t="shared" si="1"/>
        <v>130.93987755942248</v>
      </c>
      <c r="R670" s="39">
        <f t="shared" si="2"/>
        <v>790.80434999999943</v>
      </c>
      <c r="S670" s="39">
        <f t="shared" si="3"/>
        <v>3.8163916471489756E-17</v>
      </c>
      <c r="T670" s="33"/>
      <c r="U670" s="42"/>
      <c r="V670" s="35"/>
      <c r="W670" s="33"/>
      <c r="Y670" s="33"/>
    </row>
    <row r="671" spans="14:25" ht="15.75" customHeight="1" x14ac:dyDescent="0.25">
      <c r="N671" s="28">
        <v>6690</v>
      </c>
      <c r="O671" s="28">
        <v>581.48</v>
      </c>
      <c r="P671" s="29">
        <f t="shared" si="0"/>
        <v>10</v>
      </c>
      <c r="Q671" s="30">
        <f t="shared" si="1"/>
        <v>130.01558223751286</v>
      </c>
      <c r="R671" s="39">
        <f t="shared" si="2"/>
        <v>790.80434999999943</v>
      </c>
      <c r="S671" s="39">
        <f t="shared" si="3"/>
        <v>3.8163916471489756E-17</v>
      </c>
      <c r="T671" s="33"/>
      <c r="U671" s="42"/>
      <c r="V671" s="35"/>
      <c r="W671" s="33"/>
      <c r="Y671" s="33"/>
    </row>
    <row r="672" spans="14:25" ht="15.75" customHeight="1" x14ac:dyDescent="0.25">
      <c r="N672" s="28">
        <v>6700</v>
      </c>
      <c r="O672" s="28">
        <v>577.94000000000005</v>
      </c>
      <c r="P672" s="29">
        <f t="shared" si="0"/>
        <v>10</v>
      </c>
      <c r="Q672" s="30">
        <f t="shared" si="1"/>
        <v>129.051256511698</v>
      </c>
      <c r="R672" s="39">
        <f t="shared" si="2"/>
        <v>790.80434999999943</v>
      </c>
      <c r="S672" s="39">
        <f t="shared" si="3"/>
        <v>3.8163916471489756E-17</v>
      </c>
      <c r="T672" s="33"/>
      <c r="U672" s="42"/>
      <c r="V672" s="35"/>
      <c r="W672" s="33"/>
      <c r="Y672" s="33"/>
    </row>
    <row r="673" spans="14:25" ht="15.75" customHeight="1" x14ac:dyDescent="0.25">
      <c r="N673" s="28">
        <v>6710</v>
      </c>
      <c r="O673" s="28">
        <v>574.54999999999995</v>
      </c>
      <c r="P673" s="29">
        <f t="shared" si="0"/>
        <v>10</v>
      </c>
      <c r="Q673" s="30">
        <f t="shared" si="1"/>
        <v>128.14539376568911</v>
      </c>
      <c r="R673" s="39">
        <f t="shared" si="2"/>
        <v>790.80434999999943</v>
      </c>
      <c r="S673" s="39">
        <f t="shared" si="3"/>
        <v>3.8163916471489756E-17</v>
      </c>
      <c r="T673" s="33"/>
      <c r="U673" s="42"/>
      <c r="V673" s="35"/>
      <c r="W673" s="33"/>
      <c r="Y673" s="33"/>
    </row>
    <row r="674" spans="14:25" ht="15.75" customHeight="1" x14ac:dyDescent="0.25">
      <c r="N674" s="28">
        <v>6720</v>
      </c>
      <c r="O674" s="28">
        <v>569.03</v>
      </c>
      <c r="P674" s="29">
        <f t="shared" si="0"/>
        <v>10</v>
      </c>
      <c r="Q674" s="30">
        <f t="shared" si="1"/>
        <v>127.29015967809033</v>
      </c>
      <c r="R674" s="39">
        <f t="shared" si="2"/>
        <v>790.80434999999943</v>
      </c>
      <c r="S674" s="39">
        <f t="shared" si="3"/>
        <v>3.8163916471489756E-17</v>
      </c>
      <c r="T674" s="33"/>
      <c r="U674" s="42"/>
      <c r="V674" s="35"/>
      <c r="W674" s="33"/>
      <c r="Y674" s="33"/>
    </row>
    <row r="675" spans="14:25" ht="15.75" customHeight="1" x14ac:dyDescent="0.25">
      <c r="N675" s="28">
        <v>6730</v>
      </c>
      <c r="O675" s="28">
        <v>568.54</v>
      </c>
      <c r="P675" s="29">
        <f t="shared" si="0"/>
        <v>10</v>
      </c>
      <c r="Q675" s="30">
        <f t="shared" si="1"/>
        <v>126.32872958186192</v>
      </c>
      <c r="R675" s="39">
        <f t="shared" si="2"/>
        <v>790.80434999999943</v>
      </c>
      <c r="S675" s="39">
        <f t="shared" si="3"/>
        <v>3.8163916471489756E-17</v>
      </c>
      <c r="T675" s="33"/>
      <c r="U675" s="42"/>
      <c r="V675" s="35"/>
      <c r="W675" s="33"/>
      <c r="Y675" s="33"/>
    </row>
    <row r="676" spans="14:25" ht="15.75" customHeight="1" x14ac:dyDescent="0.25">
      <c r="N676" s="28">
        <v>6740</v>
      </c>
      <c r="O676" s="28">
        <v>571.29</v>
      </c>
      <c r="P676" s="29">
        <f t="shared" si="0"/>
        <v>10</v>
      </c>
      <c r="Q676" s="30">
        <f t="shared" si="1"/>
        <v>125.62737806356121</v>
      </c>
      <c r="R676" s="39">
        <f t="shared" si="2"/>
        <v>790.80434999999943</v>
      </c>
      <c r="S676" s="39">
        <f t="shared" si="3"/>
        <v>3.8163916471489756E-17</v>
      </c>
      <c r="T676" s="33"/>
      <c r="U676" s="42"/>
      <c r="V676" s="35"/>
      <c r="W676" s="33"/>
      <c r="Y676" s="33"/>
    </row>
    <row r="677" spans="14:25" ht="15.75" customHeight="1" x14ac:dyDescent="0.25">
      <c r="N677" s="28">
        <v>6750</v>
      </c>
      <c r="O677" s="28">
        <v>568.71</v>
      </c>
      <c r="P677" s="29">
        <f t="shared" si="0"/>
        <v>10</v>
      </c>
      <c r="Q677" s="30">
        <f t="shared" si="1"/>
        <v>125.32206175406924</v>
      </c>
      <c r="R677" s="39">
        <f t="shared" si="2"/>
        <v>790.80434999999943</v>
      </c>
      <c r="S677" s="39">
        <f t="shared" si="3"/>
        <v>3.8163916471489756E-17</v>
      </c>
      <c r="T677" s="33"/>
      <c r="U677" s="42"/>
      <c r="V677" s="35"/>
      <c r="W677" s="33"/>
      <c r="Y677" s="33"/>
    </row>
    <row r="678" spans="14:25" ht="15.75" customHeight="1" x14ac:dyDescent="0.25">
      <c r="N678" s="28">
        <v>6760</v>
      </c>
      <c r="O678" s="28">
        <v>565.73</v>
      </c>
      <c r="P678" s="29">
        <f t="shared" si="0"/>
        <v>10</v>
      </c>
      <c r="Q678" s="30">
        <f t="shared" si="1"/>
        <v>124.93837589651727</v>
      </c>
      <c r="R678" s="39">
        <f t="shared" si="2"/>
        <v>790.80434999999943</v>
      </c>
      <c r="S678" s="39">
        <f t="shared" si="3"/>
        <v>3.8163916471489756E-17</v>
      </c>
      <c r="T678" s="33"/>
      <c r="U678" s="42"/>
      <c r="V678" s="35"/>
      <c r="W678" s="33"/>
      <c r="Y678" s="33"/>
    </row>
    <row r="679" spans="14:25" ht="15.75" customHeight="1" x14ac:dyDescent="0.25">
      <c r="N679" s="28">
        <v>6770</v>
      </c>
      <c r="O679" s="28">
        <v>560.36</v>
      </c>
      <c r="P679" s="29">
        <f t="shared" si="0"/>
        <v>10</v>
      </c>
      <c r="Q679" s="30">
        <f t="shared" si="1"/>
        <v>124.47361526329104</v>
      </c>
      <c r="R679" s="39">
        <f t="shared" si="2"/>
        <v>790.80434999999943</v>
      </c>
      <c r="S679" s="39">
        <f t="shared" si="3"/>
        <v>3.8163916471489756E-17</v>
      </c>
      <c r="T679" s="33"/>
      <c r="U679" s="42"/>
      <c r="V679" s="35"/>
      <c r="W679" s="33"/>
      <c r="Y679" s="33"/>
    </row>
    <row r="680" spans="14:25" ht="15.75" customHeight="1" x14ac:dyDescent="0.25">
      <c r="N680" s="28">
        <v>6780</v>
      </c>
      <c r="O680" s="28">
        <v>555.04</v>
      </c>
      <c r="P680" s="29">
        <f t="shared" si="0"/>
        <v>10</v>
      </c>
      <c r="Q680" s="30">
        <f t="shared" si="1"/>
        <v>123.79377704537711</v>
      </c>
      <c r="R680" s="39">
        <f t="shared" si="2"/>
        <v>790.80434999999943</v>
      </c>
      <c r="S680" s="39">
        <f t="shared" si="3"/>
        <v>3.8163916471489756E-17</v>
      </c>
      <c r="T680" s="33"/>
      <c r="U680" s="42"/>
      <c r="V680" s="35"/>
      <c r="W680" s="33"/>
      <c r="Y680" s="33"/>
    </row>
    <row r="681" spans="14:25" ht="15.75" customHeight="1" x14ac:dyDescent="0.25">
      <c r="N681" s="28">
        <v>6790</v>
      </c>
      <c r="O681" s="28">
        <v>552.14</v>
      </c>
      <c r="P681" s="29">
        <f t="shared" si="0"/>
        <v>10</v>
      </c>
      <c r="Q681" s="30">
        <f t="shared" si="1"/>
        <v>122.96763964035452</v>
      </c>
      <c r="R681" s="39">
        <f t="shared" si="2"/>
        <v>790.80434999999943</v>
      </c>
      <c r="S681" s="39">
        <f t="shared" si="3"/>
        <v>3.8163916471489756E-17</v>
      </c>
      <c r="T681" s="33"/>
      <c r="U681" s="42"/>
      <c r="V681" s="35"/>
      <c r="W681" s="33"/>
      <c r="Y681" s="33"/>
    </row>
    <row r="682" spans="14:25" ht="15.75" customHeight="1" x14ac:dyDescent="0.25">
      <c r="N682" s="28">
        <v>6800</v>
      </c>
      <c r="O682" s="28">
        <v>551.84</v>
      </c>
      <c r="P682" s="29">
        <f t="shared" si="0"/>
        <v>10</v>
      </c>
      <c r="Q682" s="30">
        <f t="shared" si="1"/>
        <v>122.2003988041478</v>
      </c>
      <c r="R682" s="39">
        <f t="shared" si="2"/>
        <v>790.80434999999943</v>
      </c>
      <c r="S682" s="39">
        <f t="shared" si="3"/>
        <v>3.8163916471489756E-17</v>
      </c>
      <c r="T682" s="33"/>
      <c r="U682" s="42"/>
      <c r="V682" s="35"/>
      <c r="W682" s="33"/>
      <c r="Y682" s="33"/>
    </row>
    <row r="683" spans="14:25" ht="15.75" customHeight="1" x14ac:dyDescent="0.25">
      <c r="N683" s="28">
        <v>6810</v>
      </c>
      <c r="O683" s="28">
        <v>550.54999999999995</v>
      </c>
      <c r="P683" s="29">
        <f t="shared" si="0"/>
        <v>10</v>
      </c>
      <c r="Q683" s="30">
        <f t="shared" si="1"/>
        <v>121.64674968238187</v>
      </c>
      <c r="R683" s="39">
        <f t="shared" si="2"/>
        <v>790.80434999999943</v>
      </c>
      <c r="S683" s="39">
        <f t="shared" si="3"/>
        <v>3.8163916471489756E-17</v>
      </c>
      <c r="T683" s="33"/>
      <c r="U683" s="42"/>
      <c r="V683" s="35"/>
      <c r="W683" s="33"/>
      <c r="Y683" s="33"/>
    </row>
    <row r="684" spans="14:25" ht="15.75" customHeight="1" x14ac:dyDescent="0.25">
      <c r="N684" s="28">
        <v>6820</v>
      </c>
      <c r="O684" s="28">
        <v>544.61</v>
      </c>
      <c r="P684" s="29">
        <f t="shared" si="0"/>
        <v>10</v>
      </c>
      <c r="Q684" s="30">
        <f t="shared" si="1"/>
        <v>121.17595722643694</v>
      </c>
      <c r="R684" s="39">
        <f t="shared" si="2"/>
        <v>790.80434999999943</v>
      </c>
      <c r="S684" s="39">
        <f t="shared" si="3"/>
        <v>3.8163916471489756E-17</v>
      </c>
      <c r="T684" s="33"/>
      <c r="U684" s="42"/>
      <c r="V684" s="35"/>
      <c r="W684" s="33"/>
      <c r="Y684" s="33"/>
    </row>
    <row r="685" spans="14:25" ht="15.75" customHeight="1" x14ac:dyDescent="0.25">
      <c r="N685" s="28">
        <v>6830</v>
      </c>
      <c r="O685" s="28">
        <v>539.32000000000005</v>
      </c>
      <c r="P685" s="29">
        <f t="shared" si="0"/>
        <v>10</v>
      </c>
      <c r="Q685" s="30">
        <f t="shared" si="1"/>
        <v>120.45407928907352</v>
      </c>
      <c r="R685" s="39">
        <f t="shared" si="2"/>
        <v>790.80434999999943</v>
      </c>
      <c r="S685" s="39">
        <f t="shared" si="3"/>
        <v>3.8163916471489756E-17</v>
      </c>
      <c r="T685" s="33"/>
      <c r="U685" s="42"/>
      <c r="V685" s="35"/>
      <c r="W685" s="33"/>
      <c r="Y685" s="33"/>
    </row>
    <row r="686" spans="14:25" ht="15.75" customHeight="1" x14ac:dyDescent="0.25">
      <c r="N686" s="28">
        <v>6840</v>
      </c>
      <c r="O686" s="28">
        <v>535.96</v>
      </c>
      <c r="P686" s="29">
        <f t="shared" si="0"/>
        <v>10</v>
      </c>
      <c r="Q686" s="30">
        <f t="shared" si="1"/>
        <v>119.60068870894887</v>
      </c>
      <c r="R686" s="39">
        <f t="shared" si="2"/>
        <v>790.80434999999943</v>
      </c>
      <c r="S686" s="39">
        <f t="shared" si="3"/>
        <v>3.8163916471489756E-17</v>
      </c>
      <c r="T686" s="33"/>
      <c r="U686" s="42"/>
      <c r="V686" s="35"/>
      <c r="W686" s="33"/>
      <c r="Y686" s="33"/>
    </row>
    <row r="687" spans="14:25" ht="15.75" customHeight="1" x14ac:dyDescent="0.25">
      <c r="N687" s="28">
        <v>6850</v>
      </c>
      <c r="O687" s="28">
        <v>527.16999999999996</v>
      </c>
      <c r="P687" s="29">
        <f t="shared" si="0"/>
        <v>10</v>
      </c>
      <c r="Q687" s="30">
        <f t="shared" si="1"/>
        <v>118.7839486772184</v>
      </c>
      <c r="R687" s="39">
        <f t="shared" si="2"/>
        <v>790.80434999999943</v>
      </c>
      <c r="S687" s="39">
        <f t="shared" si="3"/>
        <v>3.8163916471489756E-17</v>
      </c>
      <c r="T687" s="33"/>
      <c r="U687" s="42"/>
      <c r="V687" s="35"/>
      <c r="W687" s="33"/>
      <c r="Y687" s="33"/>
    </row>
    <row r="688" spans="14:25" ht="15.75" customHeight="1" x14ac:dyDescent="0.25">
      <c r="N688" s="28">
        <v>6860</v>
      </c>
      <c r="O688" s="28">
        <v>520.01</v>
      </c>
      <c r="P688" s="29">
        <f t="shared" si="0"/>
        <v>10</v>
      </c>
      <c r="Q688" s="30">
        <f t="shared" si="1"/>
        <v>117.63219377212317</v>
      </c>
      <c r="R688" s="39">
        <f t="shared" si="2"/>
        <v>790.80434999999943</v>
      </c>
      <c r="S688" s="39">
        <f t="shared" si="3"/>
        <v>3.8163916471489756E-17</v>
      </c>
      <c r="T688" s="33"/>
      <c r="U688" s="42"/>
      <c r="V688" s="35"/>
      <c r="W688" s="33"/>
      <c r="Y688" s="33"/>
    </row>
    <row r="689" spans="14:25" ht="15.75" customHeight="1" x14ac:dyDescent="0.25">
      <c r="N689" s="28">
        <v>6870</v>
      </c>
      <c r="O689" s="28">
        <v>508.9</v>
      </c>
      <c r="P689" s="29">
        <f t="shared" si="0"/>
        <v>10</v>
      </c>
      <c r="Q689" s="30">
        <f t="shared" si="1"/>
        <v>116.35560528093404</v>
      </c>
      <c r="R689" s="39">
        <f t="shared" si="2"/>
        <v>790.80434999999943</v>
      </c>
      <c r="S689" s="39">
        <f t="shared" si="3"/>
        <v>3.8163916471489756E-17</v>
      </c>
      <c r="T689" s="33"/>
      <c r="U689" s="42"/>
      <c r="V689" s="35"/>
      <c r="W689" s="33"/>
      <c r="Y689" s="33"/>
    </row>
    <row r="690" spans="14:25" ht="15.75" customHeight="1" x14ac:dyDescent="0.25">
      <c r="N690" s="28">
        <v>6880</v>
      </c>
      <c r="O690" s="28">
        <v>513.36</v>
      </c>
      <c r="P690" s="29">
        <f t="shared" si="0"/>
        <v>10</v>
      </c>
      <c r="Q690" s="30">
        <f t="shared" si="1"/>
        <v>114.72992619540213</v>
      </c>
      <c r="R690" s="39">
        <f t="shared" si="2"/>
        <v>790.80434999999943</v>
      </c>
      <c r="S690" s="39">
        <f t="shared" si="3"/>
        <v>3.8163916471489756E-17</v>
      </c>
      <c r="T690" s="33"/>
      <c r="U690" s="42"/>
      <c r="V690" s="35"/>
      <c r="W690" s="33"/>
      <c r="Y690" s="33"/>
    </row>
    <row r="691" spans="14:25" ht="15.75" customHeight="1" x14ac:dyDescent="0.25">
      <c r="N691" s="28">
        <v>6890</v>
      </c>
      <c r="O691" s="28">
        <v>510.91</v>
      </c>
      <c r="P691" s="29">
        <f t="shared" si="0"/>
        <v>10</v>
      </c>
      <c r="Q691" s="30">
        <f t="shared" si="1"/>
        <v>113.89513208139402</v>
      </c>
      <c r="R691" s="39">
        <f t="shared" si="2"/>
        <v>790.80434999999943</v>
      </c>
      <c r="S691" s="39">
        <f t="shared" si="3"/>
        <v>3.8163916471489756E-17</v>
      </c>
      <c r="T691" s="33"/>
      <c r="U691" s="42"/>
      <c r="V691" s="35"/>
      <c r="W691" s="33"/>
      <c r="Y691" s="33"/>
    </row>
    <row r="692" spans="14:25" ht="15.75" customHeight="1" x14ac:dyDescent="0.25">
      <c r="N692" s="28">
        <v>6900</v>
      </c>
      <c r="O692" s="28">
        <v>499.23</v>
      </c>
      <c r="P692" s="29">
        <f t="shared" si="0"/>
        <v>10</v>
      </c>
      <c r="Q692" s="30">
        <f t="shared" si="1"/>
        <v>113.15174579122819</v>
      </c>
      <c r="R692" s="39">
        <f t="shared" si="2"/>
        <v>790.80434999999943</v>
      </c>
      <c r="S692" s="39">
        <f t="shared" si="3"/>
        <v>3.8163916471489756E-17</v>
      </c>
      <c r="T692" s="33"/>
      <c r="U692" s="42"/>
      <c r="V692" s="35"/>
      <c r="W692" s="33"/>
      <c r="Y692" s="33"/>
    </row>
    <row r="693" spans="14:25" ht="15.75" customHeight="1" x14ac:dyDescent="0.25">
      <c r="N693" s="28">
        <v>6910</v>
      </c>
      <c r="O693" s="28">
        <v>484.32</v>
      </c>
      <c r="P693" s="29">
        <f t="shared" si="0"/>
        <v>10</v>
      </c>
      <c r="Q693" s="30">
        <f t="shared" si="1"/>
        <v>111.8591453513165</v>
      </c>
      <c r="R693" s="39">
        <f t="shared" si="2"/>
        <v>790.80434999999943</v>
      </c>
      <c r="S693" s="39">
        <f t="shared" si="3"/>
        <v>3.8163916471489756E-17</v>
      </c>
      <c r="T693" s="33"/>
      <c r="U693" s="42"/>
      <c r="V693" s="35"/>
      <c r="W693" s="33"/>
      <c r="Y693" s="33"/>
    </row>
    <row r="694" spans="14:25" ht="15.75" customHeight="1" x14ac:dyDescent="0.25">
      <c r="N694" s="28">
        <v>6920</v>
      </c>
      <c r="O694" s="28">
        <v>484.83</v>
      </c>
      <c r="P694" s="29">
        <f t="shared" si="0"/>
        <v>10</v>
      </c>
      <c r="Q694" s="30">
        <f t="shared" si="1"/>
        <v>109.9700363502017</v>
      </c>
      <c r="R694" s="39">
        <f t="shared" si="2"/>
        <v>790.80434999999943</v>
      </c>
      <c r="S694" s="39">
        <f t="shared" si="3"/>
        <v>3.8163916471489756E-17</v>
      </c>
      <c r="T694" s="33"/>
      <c r="U694" s="42"/>
      <c r="V694" s="35"/>
      <c r="W694" s="33"/>
      <c r="Y694" s="33"/>
    </row>
    <row r="695" spans="14:25" ht="15.75" customHeight="1" x14ac:dyDescent="0.25">
      <c r="N695" s="28">
        <v>6930</v>
      </c>
      <c r="O695" s="28">
        <v>474.03</v>
      </c>
      <c r="P695" s="29">
        <f t="shared" si="0"/>
        <v>10</v>
      </c>
      <c r="Q695" s="30">
        <f t="shared" si="1"/>
        <v>108.68973704960794</v>
      </c>
      <c r="R695" s="39">
        <f t="shared" si="2"/>
        <v>790.80434999999943</v>
      </c>
      <c r="S695" s="39">
        <f t="shared" si="3"/>
        <v>3.8163916471489756E-17</v>
      </c>
      <c r="T695" s="33"/>
      <c r="U695" s="42"/>
      <c r="V695" s="35"/>
      <c r="W695" s="33"/>
      <c r="Y695" s="33"/>
    </row>
    <row r="696" spans="14:25" ht="15.75" customHeight="1" x14ac:dyDescent="0.25">
      <c r="N696" s="28">
        <v>6940</v>
      </c>
      <c r="O696" s="28">
        <v>477.74</v>
      </c>
      <c r="P696" s="29">
        <f t="shared" si="0"/>
        <v>10</v>
      </c>
      <c r="Q696" s="30">
        <f t="shared" si="1"/>
        <v>107.08205818830791</v>
      </c>
      <c r="R696" s="39">
        <f t="shared" si="2"/>
        <v>790.80434999999943</v>
      </c>
      <c r="S696" s="39">
        <f t="shared" si="3"/>
        <v>3.8163916471489756E-17</v>
      </c>
      <c r="T696" s="33"/>
      <c r="U696" s="42"/>
      <c r="V696" s="35"/>
      <c r="W696" s="33"/>
      <c r="Y696" s="33"/>
    </row>
    <row r="697" spans="14:25" ht="15.75" customHeight="1" x14ac:dyDescent="0.25">
      <c r="N697" s="28">
        <v>6950</v>
      </c>
      <c r="O697" s="28">
        <v>481.89</v>
      </c>
      <c r="P697" s="29">
        <f t="shared" si="0"/>
        <v>10</v>
      </c>
      <c r="Q697" s="30">
        <f t="shared" si="1"/>
        <v>106.20999162230954</v>
      </c>
      <c r="R697" s="39">
        <f t="shared" si="2"/>
        <v>790.80434999999943</v>
      </c>
      <c r="S697" s="39">
        <f t="shared" si="3"/>
        <v>3.8163916471489756E-17</v>
      </c>
      <c r="T697" s="33"/>
      <c r="U697" s="42"/>
      <c r="V697" s="35"/>
      <c r="W697" s="33"/>
      <c r="Y697" s="33"/>
    </row>
    <row r="698" spans="14:25" ht="15.75" customHeight="1" x14ac:dyDescent="0.25">
      <c r="N698" s="28">
        <v>6960</v>
      </c>
      <c r="O698" s="28">
        <v>469.38</v>
      </c>
      <c r="P698" s="29">
        <f t="shared" si="0"/>
        <v>10</v>
      </c>
      <c r="Q698" s="30">
        <f t="shared" si="1"/>
        <v>105.87886670973833</v>
      </c>
      <c r="R698" s="39">
        <f t="shared" si="2"/>
        <v>790.80434999999943</v>
      </c>
      <c r="S698" s="39">
        <f t="shared" si="3"/>
        <v>3.8163916471489756E-17</v>
      </c>
      <c r="T698" s="33"/>
      <c r="U698" s="42"/>
      <c r="V698" s="35"/>
      <c r="W698" s="33"/>
      <c r="Y698" s="33"/>
    </row>
    <row r="699" spans="14:25" ht="15.75" customHeight="1" x14ac:dyDescent="0.25">
      <c r="N699" s="28">
        <v>6970</v>
      </c>
      <c r="O699" s="28">
        <v>464.84</v>
      </c>
      <c r="P699" s="29">
        <f t="shared" si="0"/>
        <v>10</v>
      </c>
      <c r="Q699" s="30">
        <f t="shared" si="1"/>
        <v>104.81795035381165</v>
      </c>
      <c r="R699" s="39">
        <f t="shared" si="2"/>
        <v>790.80434999999943</v>
      </c>
      <c r="S699" s="39">
        <f t="shared" si="3"/>
        <v>3.8163916471489756E-17</v>
      </c>
      <c r="T699" s="33"/>
      <c r="U699" s="42"/>
      <c r="V699" s="35"/>
      <c r="W699" s="33"/>
      <c r="Y699" s="33"/>
    </row>
    <row r="700" spans="14:25" ht="15.75" customHeight="1" x14ac:dyDescent="0.25">
      <c r="N700" s="28">
        <v>6980</v>
      </c>
      <c r="O700" s="28">
        <v>460.2</v>
      </c>
      <c r="P700" s="29">
        <f t="shared" si="0"/>
        <v>10</v>
      </c>
      <c r="Q700" s="30">
        <f t="shared" si="1"/>
        <v>103.7785018769229</v>
      </c>
      <c r="R700" s="39">
        <f t="shared" si="2"/>
        <v>790.80434999999943</v>
      </c>
      <c r="S700" s="39">
        <f t="shared" si="3"/>
        <v>3.8163916471489756E-17</v>
      </c>
      <c r="T700" s="33"/>
      <c r="U700" s="42"/>
      <c r="V700" s="35"/>
      <c r="W700" s="33"/>
      <c r="Y700" s="33"/>
    </row>
    <row r="701" spans="14:25" ht="15.75" customHeight="1" x14ac:dyDescent="0.25">
      <c r="N701" s="28">
        <v>6990</v>
      </c>
      <c r="O701" s="28">
        <v>455.09</v>
      </c>
      <c r="P701" s="29">
        <f t="shared" si="0"/>
        <v>10</v>
      </c>
      <c r="Q701" s="30">
        <f t="shared" si="1"/>
        <v>102.7473482966773</v>
      </c>
      <c r="R701" s="39">
        <f t="shared" si="2"/>
        <v>790.80434999999943</v>
      </c>
      <c r="S701" s="39">
        <f t="shared" si="3"/>
        <v>3.8163916471489756E-17</v>
      </c>
      <c r="T701" s="33"/>
      <c r="U701" s="42"/>
      <c r="V701" s="35"/>
      <c r="W701" s="33"/>
      <c r="Y701" s="33"/>
    </row>
    <row r="702" spans="14:25" ht="15.75" customHeight="1" x14ac:dyDescent="0.25">
      <c r="N702" s="28">
        <v>7000</v>
      </c>
      <c r="O702" s="28">
        <v>456.61</v>
      </c>
      <c r="P702" s="29">
        <f t="shared" si="0"/>
        <v>10</v>
      </c>
      <c r="Q702" s="30">
        <f t="shared" si="1"/>
        <v>101.69076062708416</v>
      </c>
      <c r="R702" s="39">
        <f t="shared" si="2"/>
        <v>790.80434999999943</v>
      </c>
      <c r="S702" s="39">
        <f t="shared" si="3"/>
        <v>3.8163916471489756E-17</v>
      </c>
      <c r="T702" s="33"/>
      <c r="U702" s="42"/>
      <c r="V702" s="35"/>
      <c r="W702" s="33"/>
      <c r="Y702" s="33"/>
    </row>
    <row r="703" spans="14:25" ht="15.75" customHeight="1" x14ac:dyDescent="0.25">
      <c r="N703" s="28">
        <v>7010</v>
      </c>
      <c r="O703" s="28">
        <v>449.44</v>
      </c>
      <c r="P703" s="29">
        <f t="shared" si="0"/>
        <v>10</v>
      </c>
      <c r="Q703" s="30">
        <f t="shared" si="1"/>
        <v>101.05666146941817</v>
      </c>
      <c r="R703" s="39">
        <f t="shared" si="2"/>
        <v>790.80434999999943</v>
      </c>
      <c r="S703" s="39">
        <f t="shared" si="3"/>
        <v>3.8163916471489756E-17</v>
      </c>
      <c r="T703" s="33"/>
      <c r="U703" s="42"/>
      <c r="V703" s="35"/>
      <c r="W703" s="33"/>
      <c r="Y703" s="33"/>
    </row>
    <row r="704" spans="14:25" ht="15.75" customHeight="1" x14ac:dyDescent="0.25">
      <c r="N704" s="28">
        <v>7020</v>
      </c>
      <c r="O704" s="28">
        <v>416.5</v>
      </c>
      <c r="P704" s="29">
        <f t="shared" si="0"/>
        <v>10</v>
      </c>
      <c r="Q704" s="30">
        <f t="shared" si="1"/>
        <v>100.13951648251735</v>
      </c>
      <c r="R704" s="39">
        <f t="shared" si="2"/>
        <v>790.80434999999943</v>
      </c>
      <c r="S704" s="39">
        <f t="shared" si="3"/>
        <v>3.8163916471489756E-17</v>
      </c>
      <c r="T704" s="33"/>
      <c r="U704" s="42"/>
      <c r="V704" s="35"/>
      <c r="W704" s="33"/>
      <c r="Y704" s="33"/>
    </row>
    <row r="705" spans="14:25" ht="15.75" customHeight="1" x14ac:dyDescent="0.25">
      <c r="N705" s="28">
        <v>7030</v>
      </c>
      <c r="O705" s="28">
        <v>410.67</v>
      </c>
      <c r="P705" s="29">
        <f t="shared" si="0"/>
        <v>10</v>
      </c>
      <c r="Q705" s="30">
        <f t="shared" si="1"/>
        <v>97.31453788052967</v>
      </c>
      <c r="R705" s="39">
        <f t="shared" si="2"/>
        <v>790.80434999999943</v>
      </c>
      <c r="S705" s="39">
        <f t="shared" si="3"/>
        <v>3.8163916471489756E-17</v>
      </c>
      <c r="T705" s="33"/>
      <c r="U705" s="42"/>
      <c r="V705" s="35"/>
      <c r="W705" s="33"/>
      <c r="Y705" s="33"/>
    </row>
    <row r="706" spans="14:25" ht="15.75" customHeight="1" x14ac:dyDescent="0.25">
      <c r="N706" s="28">
        <v>7040</v>
      </c>
      <c r="O706" s="28">
        <v>426.86</v>
      </c>
      <c r="P706" s="29">
        <f t="shared" si="0"/>
        <v>10</v>
      </c>
      <c r="Q706" s="30">
        <f t="shared" si="1"/>
        <v>94.962272571908983</v>
      </c>
      <c r="R706" s="39">
        <f t="shared" si="2"/>
        <v>790.80434999999943</v>
      </c>
      <c r="S706" s="39">
        <f t="shared" si="3"/>
        <v>3.8163916471489756E-17</v>
      </c>
      <c r="T706" s="33"/>
      <c r="U706" s="42"/>
      <c r="V706" s="35"/>
      <c r="W706" s="33"/>
      <c r="Y706" s="33"/>
    </row>
    <row r="707" spans="14:25" ht="15.75" customHeight="1" x14ac:dyDescent="0.25">
      <c r="N707" s="28">
        <v>7050</v>
      </c>
      <c r="O707" s="28">
        <v>426.87</v>
      </c>
      <c r="P707" s="29">
        <f t="shared" si="0"/>
        <v>10</v>
      </c>
      <c r="Q707" s="30">
        <f t="shared" si="1"/>
        <v>94.400811549919823</v>
      </c>
      <c r="R707" s="39">
        <f t="shared" si="2"/>
        <v>790.80434999999943</v>
      </c>
      <c r="S707" s="39">
        <f t="shared" si="3"/>
        <v>3.8163916471489756E-17</v>
      </c>
      <c r="T707" s="33"/>
      <c r="U707" s="42"/>
      <c r="V707" s="35"/>
      <c r="W707" s="33"/>
      <c r="Y707" s="33"/>
    </row>
    <row r="708" spans="14:25" ht="15.75" customHeight="1" x14ac:dyDescent="0.25">
      <c r="N708" s="28">
        <v>7060</v>
      </c>
      <c r="O708" s="28">
        <v>434.44</v>
      </c>
      <c r="P708" s="29">
        <f t="shared" si="0"/>
        <v>10</v>
      </c>
      <c r="Q708" s="30">
        <f t="shared" si="1"/>
        <v>94.010894888800053</v>
      </c>
      <c r="R708" s="39">
        <f t="shared" si="2"/>
        <v>790.80434999999943</v>
      </c>
      <c r="S708" s="39">
        <f t="shared" si="3"/>
        <v>3.8163916471489756E-17</v>
      </c>
      <c r="T708" s="33"/>
      <c r="U708" s="42"/>
      <c r="V708" s="35"/>
      <c r="W708" s="33"/>
      <c r="Y708" s="33"/>
    </row>
    <row r="709" spans="14:25" ht="15.75" customHeight="1" x14ac:dyDescent="0.25">
      <c r="N709" s="28">
        <v>7070</v>
      </c>
      <c r="O709" s="28">
        <v>431.83</v>
      </c>
      <c r="P709" s="29">
        <f t="shared" si="0"/>
        <v>10</v>
      </c>
      <c r="Q709" s="30">
        <f t="shared" si="1"/>
        <v>94.24223982842112</v>
      </c>
      <c r="R709" s="39">
        <f t="shared" si="2"/>
        <v>790.80434999999943</v>
      </c>
      <c r="S709" s="39">
        <f t="shared" si="3"/>
        <v>3.8163916471489756E-17</v>
      </c>
      <c r="T709" s="33"/>
      <c r="U709" s="42"/>
      <c r="V709" s="35"/>
      <c r="W709" s="33"/>
      <c r="Y709" s="33"/>
    </row>
    <row r="710" spans="14:25" ht="15.75" customHeight="1" x14ac:dyDescent="0.25">
      <c r="N710" s="28">
        <v>7080</v>
      </c>
      <c r="O710" s="28">
        <v>426.78</v>
      </c>
      <c r="P710" s="29">
        <f t="shared" si="0"/>
        <v>10</v>
      </c>
      <c r="Q710" s="30">
        <f t="shared" si="1"/>
        <v>94.229890811627371</v>
      </c>
      <c r="R710" s="39">
        <f t="shared" si="2"/>
        <v>790.80434999999943</v>
      </c>
      <c r="S710" s="39">
        <f t="shared" si="3"/>
        <v>3.8163916471489756E-17</v>
      </c>
      <c r="T710" s="33"/>
      <c r="U710" s="42"/>
      <c r="V710" s="35"/>
      <c r="W710" s="33"/>
      <c r="Y710" s="33"/>
    </row>
    <row r="711" spans="14:25" ht="15.75" customHeight="1" x14ac:dyDescent="0.25">
      <c r="N711" s="28">
        <v>7090</v>
      </c>
      <c r="O711" s="28">
        <v>424.88</v>
      </c>
      <c r="P711" s="29">
        <f t="shared" si="0"/>
        <v>10</v>
      </c>
      <c r="Q711" s="30">
        <f t="shared" si="1"/>
        <v>93.886018490773424</v>
      </c>
      <c r="R711" s="39">
        <f t="shared" si="2"/>
        <v>790.80434999999943</v>
      </c>
      <c r="S711" s="39">
        <f t="shared" si="3"/>
        <v>3.8163916471489756E-17</v>
      </c>
      <c r="T711" s="33"/>
      <c r="U711" s="42"/>
      <c r="V711" s="35"/>
      <c r="W711" s="33"/>
      <c r="Y711" s="33"/>
    </row>
    <row r="712" spans="14:25" ht="15.75" customHeight="1" x14ac:dyDescent="0.25">
      <c r="N712" s="28">
        <v>7100</v>
      </c>
      <c r="O712" s="28">
        <v>429.91</v>
      </c>
      <c r="P712" s="29">
        <f t="shared" si="0"/>
        <v>10</v>
      </c>
      <c r="Q712" s="30">
        <f t="shared" si="1"/>
        <v>93.520657974224463</v>
      </c>
      <c r="R712" s="39">
        <f t="shared" si="2"/>
        <v>790.80434999999943</v>
      </c>
      <c r="S712" s="39">
        <f t="shared" si="3"/>
        <v>3.8163916471489756E-17</v>
      </c>
      <c r="T712" s="33"/>
      <c r="U712" s="42"/>
      <c r="V712" s="35"/>
      <c r="W712" s="33"/>
      <c r="Y712" s="33"/>
    </row>
    <row r="713" spans="14:25" ht="15.75" customHeight="1" x14ac:dyDescent="0.25">
      <c r="N713" s="28">
        <v>7110</v>
      </c>
      <c r="O713" s="28">
        <v>427.32</v>
      </c>
      <c r="P713" s="29">
        <f t="shared" si="0"/>
        <v>10</v>
      </c>
      <c r="Q713" s="30">
        <f t="shared" si="1"/>
        <v>93.600448658187034</v>
      </c>
      <c r="R713" s="39">
        <f t="shared" si="2"/>
        <v>790.80434999999943</v>
      </c>
      <c r="S713" s="39">
        <f t="shared" si="3"/>
        <v>3.8163916471489756E-17</v>
      </c>
      <c r="T713" s="33"/>
      <c r="U713" s="42"/>
      <c r="V713" s="35"/>
      <c r="W713" s="33"/>
      <c r="Y713" s="33"/>
    </row>
    <row r="714" spans="14:25" ht="15.75" customHeight="1" x14ac:dyDescent="0.25">
      <c r="N714" s="28">
        <v>7120</v>
      </c>
      <c r="O714" s="28">
        <v>426.62</v>
      </c>
      <c r="P714" s="29">
        <f t="shared" si="0"/>
        <v>10</v>
      </c>
      <c r="Q714" s="30">
        <f t="shared" si="1"/>
        <v>93.483998711014578</v>
      </c>
      <c r="R714" s="39">
        <f t="shared" si="2"/>
        <v>790.80434999999943</v>
      </c>
      <c r="S714" s="39">
        <f t="shared" si="3"/>
        <v>3.8163916471489756E-17</v>
      </c>
      <c r="T714" s="33"/>
      <c r="U714" s="42"/>
      <c r="V714" s="35"/>
      <c r="W714" s="33"/>
      <c r="Y714" s="33"/>
    </row>
    <row r="715" spans="14:25" ht="15.75" customHeight="1" x14ac:dyDescent="0.25">
      <c r="N715" s="28">
        <v>7130</v>
      </c>
      <c r="O715" s="28">
        <v>418.06</v>
      </c>
      <c r="P715" s="29">
        <f t="shared" si="0"/>
        <v>10</v>
      </c>
      <c r="Q715" s="30">
        <f t="shared" si="1"/>
        <v>93.356515564330834</v>
      </c>
      <c r="R715" s="39">
        <f t="shared" si="2"/>
        <v>790.80434999999943</v>
      </c>
      <c r="S715" s="39">
        <f t="shared" si="3"/>
        <v>3.8163916471489756E-17</v>
      </c>
      <c r="T715" s="33"/>
      <c r="U715" s="42"/>
      <c r="V715" s="35"/>
      <c r="W715" s="33"/>
      <c r="Y715" s="33"/>
    </row>
    <row r="716" spans="14:25" ht="15.75" customHeight="1" x14ac:dyDescent="0.25">
      <c r="N716" s="28">
        <v>7140</v>
      </c>
      <c r="O716" s="28">
        <v>418.29</v>
      </c>
      <c r="P716" s="29">
        <f t="shared" si="0"/>
        <v>10</v>
      </c>
      <c r="Q716" s="30">
        <f t="shared" si="1"/>
        <v>92.699512744654669</v>
      </c>
      <c r="R716" s="39">
        <f t="shared" si="2"/>
        <v>790.80434999999943</v>
      </c>
      <c r="S716" s="39">
        <f t="shared" si="3"/>
        <v>3.8163916471489756E-17</v>
      </c>
      <c r="T716" s="33"/>
      <c r="U716" s="42"/>
      <c r="V716" s="35"/>
      <c r="W716" s="33"/>
      <c r="Y716" s="33"/>
    </row>
    <row r="717" spans="14:25" ht="15.75" customHeight="1" x14ac:dyDescent="0.25">
      <c r="N717" s="28">
        <v>7150</v>
      </c>
      <c r="O717" s="28">
        <v>413.5</v>
      </c>
      <c r="P717" s="29">
        <f t="shared" si="0"/>
        <v>10</v>
      </c>
      <c r="Q717" s="30">
        <f t="shared" si="1"/>
        <v>92.257738726081996</v>
      </c>
      <c r="R717" s="39">
        <f t="shared" si="2"/>
        <v>790.80434999999943</v>
      </c>
      <c r="S717" s="39">
        <f t="shared" si="3"/>
        <v>3.8163916471489756E-17</v>
      </c>
      <c r="T717" s="33"/>
      <c r="U717" s="42"/>
      <c r="V717" s="35"/>
      <c r="W717" s="33"/>
      <c r="Y717" s="33"/>
    </row>
    <row r="718" spans="14:25" ht="15.75" customHeight="1" x14ac:dyDescent="0.25">
      <c r="N718" s="28">
        <v>7160</v>
      </c>
      <c r="O718" s="28">
        <v>402.5</v>
      </c>
      <c r="P718" s="29">
        <f t="shared" si="0"/>
        <v>10</v>
      </c>
      <c r="Q718" s="30">
        <f t="shared" si="1"/>
        <v>91.632398759635549</v>
      </c>
      <c r="R718" s="39">
        <f t="shared" si="2"/>
        <v>790.80434999999943</v>
      </c>
      <c r="S718" s="39">
        <f t="shared" si="3"/>
        <v>3.8163916471489756E-17</v>
      </c>
      <c r="T718" s="33"/>
      <c r="U718" s="42"/>
      <c r="V718" s="35"/>
      <c r="W718" s="33"/>
      <c r="Y718" s="33"/>
    </row>
    <row r="719" spans="14:25" ht="15.75" customHeight="1" x14ac:dyDescent="0.25">
      <c r="N719" s="28">
        <v>7170</v>
      </c>
      <c r="O719" s="28">
        <v>401.69</v>
      </c>
      <c r="P719" s="29">
        <f t="shared" si="0"/>
        <v>10</v>
      </c>
      <c r="Q719" s="30">
        <f t="shared" si="1"/>
        <v>90.467064137987862</v>
      </c>
      <c r="R719" s="39">
        <f t="shared" si="2"/>
        <v>790.80434999999943</v>
      </c>
      <c r="S719" s="39">
        <f t="shared" si="3"/>
        <v>3.8163916471489756E-17</v>
      </c>
      <c r="T719" s="33"/>
      <c r="U719" s="42"/>
      <c r="V719" s="35"/>
      <c r="W719" s="33"/>
      <c r="Y719" s="33"/>
    </row>
    <row r="720" spans="14:25" ht="15.75" customHeight="1" x14ac:dyDescent="0.25">
      <c r="N720" s="28">
        <v>7180</v>
      </c>
      <c r="O720" s="28">
        <v>405.26</v>
      </c>
      <c r="P720" s="29">
        <f t="shared" si="0"/>
        <v>10</v>
      </c>
      <c r="Q720" s="30">
        <f t="shared" si="1"/>
        <v>89.602620780243583</v>
      </c>
      <c r="R720" s="39">
        <f t="shared" si="2"/>
        <v>790.80434999999943</v>
      </c>
      <c r="S720" s="39">
        <f t="shared" si="3"/>
        <v>3.8163916471489756E-17</v>
      </c>
      <c r="T720" s="33"/>
      <c r="U720" s="42"/>
      <c r="V720" s="35"/>
      <c r="W720" s="33"/>
      <c r="Y720" s="33"/>
    </row>
    <row r="721" spans="14:25" ht="15.75" customHeight="1" x14ac:dyDescent="0.25">
      <c r="N721" s="28">
        <v>7190</v>
      </c>
      <c r="O721" s="28">
        <v>380.43</v>
      </c>
      <c r="P721" s="29">
        <f t="shared" si="0"/>
        <v>10</v>
      </c>
      <c r="Q721" s="30">
        <f t="shared" si="1"/>
        <v>89.238291351797642</v>
      </c>
      <c r="R721" s="39">
        <f t="shared" si="2"/>
        <v>790.80434999999943</v>
      </c>
      <c r="S721" s="39">
        <f t="shared" si="3"/>
        <v>3.8163916471489756E-17</v>
      </c>
      <c r="T721" s="33"/>
      <c r="U721" s="42"/>
      <c r="V721" s="35"/>
      <c r="W721" s="33"/>
      <c r="Y721" s="33"/>
    </row>
    <row r="722" spans="14:25" ht="15.75" customHeight="1" x14ac:dyDescent="0.25">
      <c r="N722" s="28">
        <v>7200</v>
      </c>
      <c r="O722" s="28">
        <v>338.84</v>
      </c>
      <c r="P722" s="29">
        <f t="shared" si="0"/>
        <v>10</v>
      </c>
      <c r="Q722" s="30">
        <f t="shared" si="1"/>
        <v>87.336321643345556</v>
      </c>
      <c r="R722" s="39">
        <f t="shared" si="2"/>
        <v>790.80434999999943</v>
      </c>
      <c r="S722" s="39">
        <f t="shared" si="3"/>
        <v>3.8163916471489756E-17</v>
      </c>
      <c r="T722" s="33"/>
      <c r="U722" s="42"/>
      <c r="V722" s="35"/>
      <c r="W722" s="33"/>
      <c r="Y722" s="33"/>
    </row>
    <row r="723" spans="14:25" ht="15.75" customHeight="1" x14ac:dyDescent="0.25">
      <c r="N723" s="28">
        <v>7210</v>
      </c>
      <c r="O723" s="28">
        <v>290.11</v>
      </c>
      <c r="P723" s="29">
        <f t="shared" si="0"/>
        <v>10</v>
      </c>
      <c r="Q723" s="30">
        <f t="shared" si="1"/>
        <v>83.251954893155855</v>
      </c>
      <c r="R723" s="39">
        <f t="shared" si="2"/>
        <v>790.80434999999943</v>
      </c>
      <c r="S723" s="39">
        <f t="shared" si="3"/>
        <v>3.8163916471489756E-17</v>
      </c>
      <c r="T723" s="33"/>
      <c r="U723" s="42"/>
      <c r="V723" s="35"/>
      <c r="W723" s="33"/>
      <c r="Y723" s="33"/>
    </row>
    <row r="724" spans="14:25" ht="15.75" customHeight="1" x14ac:dyDescent="0.25">
      <c r="N724" s="28">
        <v>7220</v>
      </c>
      <c r="O724" s="28">
        <v>243.48</v>
      </c>
      <c r="P724" s="29">
        <f t="shared" si="0"/>
        <v>10</v>
      </c>
      <c r="Q724" s="30">
        <f t="shared" si="1"/>
        <v>77.175360884117751</v>
      </c>
      <c r="R724" s="39">
        <f t="shared" si="2"/>
        <v>790.80434999999943</v>
      </c>
      <c r="S724" s="39">
        <f t="shared" si="3"/>
        <v>3.8163916471489756E-17</v>
      </c>
      <c r="T724" s="33"/>
      <c r="U724" s="42"/>
      <c r="V724" s="35"/>
      <c r="W724" s="33"/>
      <c r="Y724" s="33"/>
    </row>
    <row r="725" spans="14:25" ht="15.75" customHeight="1" x14ac:dyDescent="0.25">
      <c r="N725" s="28">
        <v>7230</v>
      </c>
      <c r="O725" s="28">
        <v>267.35000000000002</v>
      </c>
      <c r="P725" s="29">
        <f t="shared" si="0"/>
        <v>10</v>
      </c>
      <c r="Q725" s="30">
        <f t="shared" si="1"/>
        <v>69.852297265330463</v>
      </c>
      <c r="R725" s="39">
        <f t="shared" si="2"/>
        <v>790.80434999999943</v>
      </c>
      <c r="S725" s="39">
        <f t="shared" si="3"/>
        <v>3.8163916471489756E-17</v>
      </c>
      <c r="T725" s="33"/>
      <c r="U725" s="42"/>
      <c r="V725" s="35"/>
      <c r="W725" s="33"/>
      <c r="Y725" s="33"/>
    </row>
    <row r="726" spans="14:25" ht="15.75" customHeight="1" x14ac:dyDescent="0.25">
      <c r="N726" s="28">
        <v>7240</v>
      </c>
      <c r="O726" s="28">
        <v>212.35</v>
      </c>
      <c r="P726" s="29">
        <f t="shared" si="0"/>
        <v>10</v>
      </c>
      <c r="Q726" s="30">
        <f t="shared" si="1"/>
        <v>66.342792191223921</v>
      </c>
      <c r="R726" s="39">
        <f t="shared" si="2"/>
        <v>790.80434999999943</v>
      </c>
      <c r="S726" s="39">
        <f t="shared" si="3"/>
        <v>3.8163916471489756E-17</v>
      </c>
      <c r="T726" s="33"/>
      <c r="U726" s="42"/>
      <c r="V726" s="35"/>
      <c r="W726" s="33"/>
      <c r="Y726" s="33"/>
    </row>
    <row r="727" spans="14:25" ht="15.75" customHeight="1" x14ac:dyDescent="0.25">
      <c r="N727" s="28">
        <v>7250</v>
      </c>
      <c r="O727" s="28">
        <v>204.37</v>
      </c>
      <c r="P727" s="29">
        <f t="shared" si="0"/>
        <v>10</v>
      </c>
      <c r="Q727" s="30">
        <f t="shared" si="1"/>
        <v>60.249820462813929</v>
      </c>
      <c r="R727" s="39">
        <f t="shared" si="2"/>
        <v>790.80434999999943</v>
      </c>
      <c r="S727" s="39">
        <f t="shared" si="3"/>
        <v>3.8163916471489756E-17</v>
      </c>
      <c r="T727" s="33"/>
      <c r="U727" s="42"/>
      <c r="V727" s="35"/>
      <c r="W727" s="33"/>
      <c r="Y727" s="33"/>
    </row>
    <row r="728" spans="14:25" ht="15.75" customHeight="1" x14ac:dyDescent="0.25">
      <c r="N728" s="28">
        <v>7260</v>
      </c>
      <c r="O728" s="28">
        <v>154.16999999999999</v>
      </c>
      <c r="P728" s="29">
        <f t="shared" si="0"/>
        <v>10</v>
      </c>
      <c r="Q728" s="30">
        <f t="shared" si="1"/>
        <v>55.481430720413677</v>
      </c>
      <c r="R728" s="39">
        <f t="shared" si="2"/>
        <v>790.80434999999943</v>
      </c>
      <c r="S728" s="39">
        <f t="shared" si="3"/>
        <v>3.8163916471489756E-17</v>
      </c>
      <c r="T728" s="33"/>
      <c r="U728" s="42"/>
      <c r="V728" s="35"/>
      <c r="W728" s="33"/>
      <c r="Y728" s="33"/>
    </row>
    <row r="729" spans="14:25" ht="15.75" customHeight="1" x14ac:dyDescent="0.25">
      <c r="N729" s="28">
        <v>7270</v>
      </c>
      <c r="O729" s="28">
        <v>164.56</v>
      </c>
      <c r="P729" s="29">
        <f t="shared" si="0"/>
        <v>10</v>
      </c>
      <c r="Q729" s="30">
        <f t="shared" si="1"/>
        <v>48.831398984473921</v>
      </c>
      <c r="R729" s="39">
        <f t="shared" si="2"/>
        <v>790.80434999999943</v>
      </c>
      <c r="S729" s="39">
        <f t="shared" si="3"/>
        <v>3.8163916471489756E-17</v>
      </c>
      <c r="T729" s="33"/>
      <c r="U729" s="42"/>
      <c r="V729" s="35"/>
      <c r="W729" s="33"/>
      <c r="Y729" s="33"/>
    </row>
    <row r="730" spans="14:25" ht="15.75" customHeight="1" x14ac:dyDescent="0.25">
      <c r="N730" s="28">
        <v>7280</v>
      </c>
      <c r="O730" s="28">
        <v>190.02</v>
      </c>
      <c r="P730" s="29">
        <f t="shared" si="0"/>
        <v>10</v>
      </c>
      <c r="Q730" s="30">
        <f t="shared" si="1"/>
        <v>44.895118984589594</v>
      </c>
      <c r="R730" s="39">
        <f t="shared" si="2"/>
        <v>790.80434999999943</v>
      </c>
      <c r="S730" s="39">
        <f t="shared" si="3"/>
        <v>3.8163916471489756E-17</v>
      </c>
      <c r="T730" s="33"/>
      <c r="U730" s="42"/>
      <c r="V730" s="35"/>
      <c r="W730" s="33"/>
      <c r="Y730" s="33"/>
    </row>
    <row r="731" spans="14:25" ht="15.75" customHeight="1" x14ac:dyDescent="0.25">
      <c r="N731" s="28">
        <v>7290</v>
      </c>
      <c r="O731" s="28">
        <v>192.06</v>
      </c>
      <c r="P731" s="29">
        <f t="shared" si="0"/>
        <v>10</v>
      </c>
      <c r="Q731" s="30">
        <f t="shared" si="1"/>
        <v>43.847195242689097</v>
      </c>
      <c r="R731" s="39">
        <f t="shared" si="2"/>
        <v>790.80434999999943</v>
      </c>
      <c r="S731" s="39">
        <f t="shared" si="3"/>
        <v>3.8163916471489756E-17</v>
      </c>
      <c r="T731" s="33"/>
      <c r="U731" s="42"/>
      <c r="V731" s="35"/>
      <c r="W731" s="33"/>
      <c r="Y731" s="33"/>
    </row>
    <row r="732" spans="14:25" ht="15.75" customHeight="1" x14ac:dyDescent="0.25">
      <c r="N732" s="28">
        <v>7300</v>
      </c>
      <c r="O732" s="28">
        <v>168.25</v>
      </c>
      <c r="P732" s="29">
        <f t="shared" si="0"/>
        <v>10</v>
      </c>
      <c r="Q732" s="30">
        <f t="shared" si="1"/>
        <v>43.25364720834078</v>
      </c>
      <c r="R732" s="39">
        <f t="shared" si="2"/>
        <v>790.80434999999943</v>
      </c>
      <c r="S732" s="39">
        <f t="shared" si="3"/>
        <v>3.8163916471489756E-17</v>
      </c>
      <c r="T732" s="33"/>
      <c r="U732" s="42"/>
      <c r="V732" s="35"/>
      <c r="W732" s="33"/>
      <c r="Y732" s="33"/>
    </row>
    <row r="733" spans="14:25" ht="15.75" customHeight="1" x14ac:dyDescent="0.25">
      <c r="N733" s="28">
        <v>7310</v>
      </c>
      <c r="O733" s="28">
        <v>158.63999999999999</v>
      </c>
      <c r="P733" s="29">
        <f t="shared" si="0"/>
        <v>10</v>
      </c>
      <c r="Q733" s="30">
        <f t="shared" si="1"/>
        <v>41.259941753357779</v>
      </c>
      <c r="R733" s="39">
        <f t="shared" si="2"/>
        <v>790.80434999999943</v>
      </c>
      <c r="S733" s="39">
        <f t="shared" si="3"/>
        <v>3.8163916471489756E-17</v>
      </c>
      <c r="T733" s="33"/>
      <c r="U733" s="42"/>
      <c r="V733" s="35"/>
      <c r="W733" s="33"/>
      <c r="Y733" s="33"/>
    </row>
    <row r="734" spans="14:25" ht="15.75" customHeight="1" x14ac:dyDescent="0.25">
      <c r="N734" s="28">
        <v>7320</v>
      </c>
      <c r="O734" s="28">
        <v>143.88999999999999</v>
      </c>
      <c r="P734" s="29">
        <f t="shared" si="0"/>
        <v>10</v>
      </c>
      <c r="Q734" s="30">
        <f t="shared" si="1"/>
        <v>39.234988594510455</v>
      </c>
      <c r="R734" s="39">
        <f t="shared" si="2"/>
        <v>790.80434999999943</v>
      </c>
      <c r="S734" s="39">
        <f t="shared" si="3"/>
        <v>3.8163916471489756E-17</v>
      </c>
      <c r="T734" s="33"/>
      <c r="U734" s="42"/>
      <c r="V734" s="35"/>
      <c r="W734" s="33"/>
      <c r="Y734" s="33"/>
    </row>
    <row r="735" spans="14:25" ht="15.75" customHeight="1" x14ac:dyDescent="0.25">
      <c r="N735" s="28">
        <v>7330</v>
      </c>
      <c r="O735" s="28">
        <v>137.63999999999999</v>
      </c>
      <c r="P735" s="29">
        <f t="shared" si="0"/>
        <v>10</v>
      </c>
      <c r="Q735" s="30">
        <f t="shared" si="1"/>
        <v>36.847040917738092</v>
      </c>
      <c r="R735" s="39">
        <f t="shared" si="2"/>
        <v>790.80434999999943</v>
      </c>
      <c r="S735" s="39">
        <f t="shared" si="3"/>
        <v>3.8163916471489756E-17</v>
      </c>
      <c r="T735" s="33"/>
      <c r="U735" s="42"/>
      <c r="V735" s="35"/>
      <c r="W735" s="33"/>
      <c r="Y735" s="33"/>
    </row>
    <row r="736" spans="14:25" ht="15.75" customHeight="1" x14ac:dyDescent="0.25">
      <c r="N736" s="28">
        <v>7340</v>
      </c>
      <c r="O736" s="28">
        <v>127.96</v>
      </c>
      <c r="P736" s="29">
        <f t="shared" si="0"/>
        <v>10</v>
      </c>
      <c r="Q736" s="30">
        <f t="shared" si="1"/>
        <v>34.770911531158269</v>
      </c>
      <c r="R736" s="39">
        <f t="shared" si="2"/>
        <v>790.80434999999943</v>
      </c>
      <c r="S736" s="39">
        <f t="shared" si="3"/>
        <v>3.8163916471489756E-17</v>
      </c>
      <c r="T736" s="33"/>
      <c r="U736" s="42"/>
      <c r="V736" s="35"/>
      <c r="W736" s="33"/>
      <c r="Y736" s="33"/>
    </row>
    <row r="737" spans="14:25" ht="15.75" customHeight="1" x14ac:dyDescent="0.25">
      <c r="N737" s="28">
        <v>7350</v>
      </c>
      <c r="O737" s="28">
        <v>113.09</v>
      </c>
      <c r="P737" s="29">
        <f t="shared" si="0"/>
        <v>10</v>
      </c>
      <c r="Q737" s="30">
        <f t="shared" si="1"/>
        <v>32.683972661790968</v>
      </c>
      <c r="R737" s="39">
        <f t="shared" si="2"/>
        <v>790.80434999999943</v>
      </c>
      <c r="S737" s="39">
        <f t="shared" si="3"/>
        <v>3.8163916471489756E-17</v>
      </c>
      <c r="T737" s="33"/>
      <c r="U737" s="42"/>
      <c r="V737" s="35"/>
      <c r="W737" s="33"/>
      <c r="Y737" s="33"/>
    </row>
    <row r="738" spans="14:25" ht="15.75" customHeight="1" x14ac:dyDescent="0.25">
      <c r="N738" s="28">
        <v>7360</v>
      </c>
      <c r="O738" s="28">
        <v>112.62</v>
      </c>
      <c r="P738" s="29">
        <f t="shared" si="0"/>
        <v>10</v>
      </c>
      <c r="Q738" s="30">
        <f t="shared" si="1"/>
        <v>30.244937510181327</v>
      </c>
      <c r="R738" s="39">
        <f t="shared" si="2"/>
        <v>790.80434999999943</v>
      </c>
      <c r="S738" s="39">
        <f t="shared" si="3"/>
        <v>3.8163916471489756E-17</v>
      </c>
      <c r="T738" s="33"/>
      <c r="U738" s="42"/>
      <c r="V738" s="35"/>
      <c r="W738" s="33"/>
      <c r="Y738" s="33"/>
    </row>
    <row r="739" spans="14:25" ht="15.75" customHeight="1" x14ac:dyDescent="0.25">
      <c r="N739" s="28">
        <v>7370</v>
      </c>
      <c r="O739" s="28">
        <v>109.76</v>
      </c>
      <c r="P739" s="29">
        <f t="shared" si="0"/>
        <v>10</v>
      </c>
      <c r="Q739" s="30">
        <f t="shared" si="1"/>
        <v>28.517017290385567</v>
      </c>
      <c r="R739" s="39">
        <f t="shared" si="2"/>
        <v>790.80434999999943</v>
      </c>
      <c r="S739" s="39">
        <f t="shared" si="3"/>
        <v>3.8163916471489756E-17</v>
      </c>
      <c r="T739" s="33"/>
      <c r="U739" s="42"/>
      <c r="V739" s="35"/>
      <c r="W739" s="33"/>
      <c r="Y739" s="33"/>
    </row>
    <row r="740" spans="14:25" ht="15.75" customHeight="1" x14ac:dyDescent="0.25">
      <c r="N740" s="28">
        <v>7380</v>
      </c>
      <c r="O740" s="28">
        <v>107.31</v>
      </c>
      <c r="P740" s="29">
        <f t="shared" si="0"/>
        <v>10</v>
      </c>
      <c r="Q740" s="30">
        <f t="shared" si="1"/>
        <v>27.12510657390861</v>
      </c>
      <c r="R740" s="39">
        <f t="shared" si="2"/>
        <v>790.80434999999943</v>
      </c>
      <c r="S740" s="39">
        <f t="shared" si="3"/>
        <v>3.8163916471489756E-17</v>
      </c>
      <c r="T740" s="33"/>
      <c r="U740" s="42"/>
      <c r="V740" s="35"/>
      <c r="W740" s="33"/>
      <c r="Y740" s="33"/>
    </row>
    <row r="741" spans="14:25" ht="15.75" customHeight="1" x14ac:dyDescent="0.25">
      <c r="N741" s="28">
        <v>7390</v>
      </c>
      <c r="O741" s="28">
        <v>105.32</v>
      </c>
      <c r="P741" s="29">
        <f t="shared" si="0"/>
        <v>10</v>
      </c>
      <c r="Q741" s="30">
        <f t="shared" si="1"/>
        <v>25.994161895603501</v>
      </c>
      <c r="R741" s="39">
        <f t="shared" si="2"/>
        <v>790.80434999999943</v>
      </c>
      <c r="S741" s="39">
        <f t="shared" si="3"/>
        <v>3.8163916471489756E-17</v>
      </c>
      <c r="T741" s="33"/>
      <c r="U741" s="42"/>
      <c r="V741" s="35"/>
      <c r="W741" s="33"/>
      <c r="Y741" s="33"/>
    </row>
    <row r="742" spans="14:25" ht="15.75" customHeight="1" x14ac:dyDescent="0.25">
      <c r="N742" s="28">
        <v>7400</v>
      </c>
      <c r="O742" s="28">
        <v>103.21</v>
      </c>
      <c r="P742" s="29">
        <f t="shared" si="0"/>
        <v>10</v>
      </c>
      <c r="Q742" s="30">
        <f t="shared" si="1"/>
        <v>25.075298859831129</v>
      </c>
      <c r="R742" s="39">
        <f t="shared" si="2"/>
        <v>790.80434999999943</v>
      </c>
      <c r="S742" s="39">
        <f t="shared" si="3"/>
        <v>3.8163916471489756E-17</v>
      </c>
      <c r="T742" s="33"/>
      <c r="U742" s="42"/>
      <c r="V742" s="35"/>
      <c r="W742" s="33"/>
      <c r="Y742" s="33"/>
    </row>
    <row r="743" spans="14:25" ht="15.75" customHeight="1" x14ac:dyDescent="0.25">
      <c r="N743" s="28">
        <v>7410</v>
      </c>
      <c r="O743" s="28">
        <v>101.25</v>
      </c>
      <c r="P743" s="29">
        <f t="shared" si="0"/>
        <v>10</v>
      </c>
      <c r="Q743" s="30">
        <f t="shared" si="1"/>
        <v>24.296003413385794</v>
      </c>
      <c r="R743" s="39">
        <f t="shared" si="2"/>
        <v>790.80434999999943</v>
      </c>
      <c r="S743" s="39">
        <f t="shared" si="3"/>
        <v>3.8163916471489756E-17</v>
      </c>
      <c r="T743" s="33"/>
      <c r="U743" s="42"/>
      <c r="V743" s="35"/>
      <c r="W743" s="33"/>
      <c r="Y743" s="33"/>
    </row>
    <row r="744" spans="14:25" ht="15.75" customHeight="1" x14ac:dyDescent="0.25">
      <c r="N744" s="28">
        <v>7420</v>
      </c>
      <c r="O744" s="28">
        <v>100.32</v>
      </c>
      <c r="P744" s="29">
        <f t="shared" si="0"/>
        <v>10</v>
      </c>
      <c r="Q744" s="30">
        <f t="shared" si="1"/>
        <v>23.623757079520072</v>
      </c>
      <c r="R744" s="39">
        <f t="shared" si="2"/>
        <v>790.80434999999943</v>
      </c>
      <c r="S744" s="39">
        <f t="shared" si="3"/>
        <v>3.8163916471489756E-17</v>
      </c>
      <c r="T744" s="33"/>
      <c r="U744" s="42"/>
      <c r="V744" s="35"/>
      <c r="W744" s="33"/>
      <c r="Y744" s="33"/>
    </row>
    <row r="745" spans="14:25" ht="15.75" customHeight="1" x14ac:dyDescent="0.25">
      <c r="N745" s="28">
        <v>7430</v>
      </c>
      <c r="O745" s="28">
        <v>97.23</v>
      </c>
      <c r="P745" s="29">
        <f t="shared" si="0"/>
        <v>10</v>
      </c>
      <c r="Q745" s="30">
        <f t="shared" si="1"/>
        <v>23.094363696669152</v>
      </c>
      <c r="R745" s="39">
        <f t="shared" si="2"/>
        <v>790.80434999999943</v>
      </c>
      <c r="S745" s="39">
        <f t="shared" si="3"/>
        <v>3.8163916471489756E-17</v>
      </c>
      <c r="T745" s="33"/>
      <c r="U745" s="42"/>
      <c r="V745" s="35"/>
      <c r="W745" s="33"/>
      <c r="Y745" s="33"/>
    </row>
    <row r="746" spans="14:25" ht="15.75" customHeight="1" x14ac:dyDescent="0.25">
      <c r="N746" s="28">
        <v>7440</v>
      </c>
      <c r="O746" s="28">
        <v>93.74</v>
      </c>
      <c r="P746" s="29">
        <f t="shared" si="0"/>
        <v>10</v>
      </c>
      <c r="Q746" s="30">
        <f t="shared" si="1"/>
        <v>22.520938398750612</v>
      </c>
      <c r="R746" s="39">
        <f t="shared" si="2"/>
        <v>790.80434999999943</v>
      </c>
      <c r="S746" s="39">
        <f t="shared" si="3"/>
        <v>3.8163916471489756E-17</v>
      </c>
      <c r="T746" s="33"/>
      <c r="U746" s="42"/>
      <c r="V746" s="35"/>
      <c r="W746" s="33"/>
      <c r="Y746" s="33"/>
    </row>
    <row r="747" spans="14:25" ht="15.75" customHeight="1" x14ac:dyDescent="0.25">
      <c r="N747" s="28">
        <v>7450</v>
      </c>
      <c r="O747" s="28">
        <v>93.76</v>
      </c>
      <c r="P747" s="29">
        <f t="shared" si="0"/>
        <v>10</v>
      </c>
      <c r="Q747" s="30">
        <f t="shared" si="1"/>
        <v>21.890325313332394</v>
      </c>
      <c r="R747" s="39">
        <f t="shared" si="2"/>
        <v>790.80434999999943</v>
      </c>
      <c r="S747" s="39">
        <f t="shared" si="3"/>
        <v>3.8163916471489756E-17</v>
      </c>
      <c r="T747" s="33"/>
      <c r="U747" s="42"/>
      <c r="V747" s="35"/>
      <c r="W747" s="33"/>
      <c r="Y747" s="33"/>
    </row>
    <row r="748" spans="14:25" ht="15.75" customHeight="1" x14ac:dyDescent="0.25">
      <c r="N748" s="28">
        <v>7460</v>
      </c>
      <c r="O748" s="28">
        <v>89.89</v>
      </c>
      <c r="P748" s="29">
        <f t="shared" si="0"/>
        <v>10</v>
      </c>
      <c r="Q748" s="30">
        <f t="shared" si="1"/>
        <v>21.452966915732624</v>
      </c>
      <c r="R748" s="39">
        <f t="shared" si="2"/>
        <v>790.80434999999943</v>
      </c>
      <c r="S748" s="39">
        <f t="shared" si="3"/>
        <v>3.8163916471489756E-17</v>
      </c>
      <c r="T748" s="33"/>
      <c r="U748" s="42"/>
      <c r="V748" s="35"/>
      <c r="W748" s="33"/>
      <c r="Y748" s="33"/>
    </row>
    <row r="749" spans="14:25" ht="15.75" customHeight="1" x14ac:dyDescent="0.25">
      <c r="N749" s="28">
        <v>7470</v>
      </c>
      <c r="O749" s="28">
        <v>92.26</v>
      </c>
      <c r="P749" s="29">
        <f t="shared" si="0"/>
        <v>10</v>
      </c>
      <c r="Q749" s="30">
        <f t="shared" si="1"/>
        <v>20.891779704437013</v>
      </c>
      <c r="R749" s="39">
        <f t="shared" si="2"/>
        <v>790.80434999999943</v>
      </c>
      <c r="S749" s="39">
        <f t="shared" si="3"/>
        <v>3.8163916471489756E-17</v>
      </c>
      <c r="T749" s="33"/>
      <c r="U749" s="42"/>
      <c r="V749" s="35"/>
      <c r="W749" s="33"/>
      <c r="Y749" s="33"/>
    </row>
    <row r="750" spans="14:25" ht="15.75" customHeight="1" x14ac:dyDescent="0.25">
      <c r="N750" s="28">
        <v>7480</v>
      </c>
      <c r="O750" s="28">
        <v>89.26</v>
      </c>
      <c r="P750" s="29">
        <f t="shared" si="0"/>
        <v>10</v>
      </c>
      <c r="Q750" s="30">
        <f t="shared" si="1"/>
        <v>20.65873963167374</v>
      </c>
      <c r="R750" s="39">
        <f t="shared" si="2"/>
        <v>790.80434999999943</v>
      </c>
      <c r="S750" s="39">
        <f t="shared" si="3"/>
        <v>3.8163916471489756E-17</v>
      </c>
      <c r="T750" s="33"/>
      <c r="U750" s="42"/>
      <c r="V750" s="35"/>
      <c r="W750" s="33"/>
      <c r="Y750" s="33"/>
    </row>
    <row r="751" spans="14:25" ht="15.75" customHeight="1" x14ac:dyDescent="0.25">
      <c r="N751" s="28">
        <v>7490</v>
      </c>
      <c r="O751" s="28">
        <v>83.19</v>
      </c>
      <c r="P751" s="29">
        <f t="shared" si="0"/>
        <v>10</v>
      </c>
      <c r="Q751" s="30">
        <f t="shared" si="1"/>
        <v>20.297447950700978</v>
      </c>
      <c r="R751" s="39">
        <f t="shared" si="2"/>
        <v>790.80434999999943</v>
      </c>
      <c r="S751" s="39">
        <f t="shared" si="3"/>
        <v>3.8163916471489756E-17</v>
      </c>
      <c r="T751" s="33"/>
      <c r="U751" s="42"/>
      <c r="V751" s="35"/>
      <c r="W751" s="33"/>
      <c r="Y751" s="33"/>
    </row>
    <row r="752" spans="14:25" ht="15.75" customHeight="1" x14ac:dyDescent="0.25">
      <c r="N752" s="28">
        <v>7500</v>
      </c>
      <c r="O752" s="28">
        <v>80.790000000000006</v>
      </c>
      <c r="P752" s="29">
        <f t="shared" si="0"/>
        <v>10</v>
      </c>
      <c r="Q752" s="30">
        <f t="shared" si="1"/>
        <v>19.643113256766455</v>
      </c>
      <c r="R752" s="39">
        <f t="shared" si="2"/>
        <v>790.80434999999943</v>
      </c>
      <c r="S752" s="39">
        <f t="shared" si="3"/>
        <v>3.8163916471489756E-17</v>
      </c>
      <c r="T752" s="33"/>
      <c r="U752" s="42"/>
      <c r="V752" s="35"/>
      <c r="W752" s="33"/>
      <c r="Y752" s="33"/>
    </row>
    <row r="753" spans="14:25" ht="15.75" customHeight="1" x14ac:dyDescent="0.25">
      <c r="N753" s="28">
        <v>7510</v>
      </c>
      <c r="O753" s="28">
        <v>83.07</v>
      </c>
      <c r="P753" s="29">
        <f t="shared" si="0"/>
        <v>10</v>
      </c>
      <c r="Q753" s="30">
        <f t="shared" si="1"/>
        <v>19.028583255626419</v>
      </c>
      <c r="R753" s="39">
        <f t="shared" si="2"/>
        <v>790.80434999999943</v>
      </c>
      <c r="S753" s="39">
        <f t="shared" si="3"/>
        <v>3.8163916471489756E-17</v>
      </c>
      <c r="T753" s="33"/>
      <c r="U753" s="42"/>
      <c r="V753" s="35"/>
      <c r="W753" s="33"/>
      <c r="Y753" s="33"/>
    </row>
    <row r="754" spans="14:25" ht="15.75" customHeight="1" x14ac:dyDescent="0.25">
      <c r="N754" s="28">
        <v>7520</v>
      </c>
      <c r="O754" s="28">
        <v>80.290000000000006</v>
      </c>
      <c r="P754" s="29">
        <f t="shared" si="0"/>
        <v>10</v>
      </c>
      <c r="Q754" s="30">
        <f t="shared" si="1"/>
        <v>18.752459931871257</v>
      </c>
      <c r="R754" s="39">
        <f t="shared" si="2"/>
        <v>790.80434999999943</v>
      </c>
      <c r="S754" s="39">
        <f t="shared" si="3"/>
        <v>3.8163916471489756E-17</v>
      </c>
      <c r="T754" s="33"/>
      <c r="U754" s="42"/>
      <c r="V754" s="35"/>
      <c r="W754" s="33"/>
      <c r="Y754" s="33"/>
    </row>
    <row r="755" spans="14:25" ht="15.75" customHeight="1" x14ac:dyDescent="0.25">
      <c r="N755" s="28">
        <v>7530</v>
      </c>
      <c r="O755" s="28">
        <v>82.44</v>
      </c>
      <c r="P755" s="29">
        <f t="shared" si="0"/>
        <v>10</v>
      </c>
      <c r="Q755" s="30">
        <f t="shared" si="1"/>
        <v>18.375803702511412</v>
      </c>
      <c r="R755" s="39">
        <f t="shared" si="2"/>
        <v>790.80434999999943</v>
      </c>
      <c r="S755" s="39">
        <f t="shared" si="3"/>
        <v>3.8163916471489756E-17</v>
      </c>
      <c r="T755" s="33"/>
      <c r="U755" s="42"/>
      <c r="V755" s="35"/>
      <c r="W755" s="33"/>
      <c r="Y755" s="33"/>
    </row>
    <row r="756" spans="14:25" ht="15.75" customHeight="1" x14ac:dyDescent="0.25">
      <c r="N756" s="28">
        <v>7540</v>
      </c>
      <c r="O756" s="28">
        <v>82.05</v>
      </c>
      <c r="P756" s="29">
        <f t="shared" si="0"/>
        <v>10</v>
      </c>
      <c r="Q756" s="30">
        <f t="shared" si="1"/>
        <v>18.256526348944774</v>
      </c>
      <c r="R756" s="39">
        <f t="shared" si="2"/>
        <v>790.80434999999943</v>
      </c>
      <c r="S756" s="39">
        <f t="shared" si="3"/>
        <v>3.8163916471489756E-17</v>
      </c>
      <c r="T756" s="33"/>
      <c r="U756" s="42"/>
      <c r="V756" s="35"/>
      <c r="W756" s="33"/>
      <c r="Y756" s="33"/>
    </row>
    <row r="757" spans="14:25" ht="15.75" customHeight="1" x14ac:dyDescent="0.25">
      <c r="N757" s="28">
        <v>7550</v>
      </c>
      <c r="O757" s="28">
        <v>78.69</v>
      </c>
      <c r="P757" s="29">
        <f t="shared" si="0"/>
        <v>10</v>
      </c>
      <c r="Q757" s="30">
        <f t="shared" si="1"/>
        <v>18.14765796615173</v>
      </c>
      <c r="R757" s="39">
        <f t="shared" si="2"/>
        <v>790.80434999999943</v>
      </c>
      <c r="S757" s="39">
        <f t="shared" si="3"/>
        <v>3.8163916471489756E-17</v>
      </c>
      <c r="T757" s="33"/>
      <c r="U757" s="42"/>
      <c r="V757" s="35"/>
      <c r="W757" s="33"/>
      <c r="Y757" s="33"/>
    </row>
    <row r="758" spans="14:25" ht="15.75" customHeight="1" x14ac:dyDescent="0.25">
      <c r="N758" s="28">
        <v>7560</v>
      </c>
      <c r="O758" s="28">
        <v>79.98</v>
      </c>
      <c r="P758" s="29">
        <f t="shared" si="0"/>
        <v>10</v>
      </c>
      <c r="Q758" s="30">
        <f t="shared" si="1"/>
        <v>17.848845099853172</v>
      </c>
      <c r="R758" s="39">
        <f t="shared" si="2"/>
        <v>790.80434999999943</v>
      </c>
      <c r="S758" s="39">
        <f t="shared" si="3"/>
        <v>3.8163916471489756E-17</v>
      </c>
      <c r="T758" s="33"/>
      <c r="U758" s="42"/>
      <c r="V758" s="35"/>
      <c r="W758" s="33"/>
      <c r="Y758" s="33"/>
    </row>
    <row r="759" spans="14:25" ht="15.75" customHeight="1" x14ac:dyDescent="0.25">
      <c r="N759" s="28">
        <v>7570</v>
      </c>
      <c r="O759" s="28">
        <v>78.91</v>
      </c>
      <c r="P759" s="29">
        <f t="shared" si="0"/>
        <v>10</v>
      </c>
      <c r="Q759" s="30">
        <f t="shared" si="1"/>
        <v>17.726622031614827</v>
      </c>
      <c r="R759" s="39">
        <f t="shared" si="2"/>
        <v>790.80434999999943</v>
      </c>
      <c r="S759" s="39">
        <f t="shared" si="3"/>
        <v>3.8163916471489756E-17</v>
      </c>
      <c r="T759" s="33"/>
      <c r="U759" s="42"/>
      <c r="V759" s="35"/>
      <c r="W759" s="33"/>
      <c r="Y759" s="33"/>
    </row>
    <row r="760" spans="14:25" ht="15.75" customHeight="1" x14ac:dyDescent="0.25">
      <c r="N760" s="28">
        <v>7580</v>
      </c>
      <c r="O760" s="28">
        <v>79.930000000000007</v>
      </c>
      <c r="P760" s="29">
        <f t="shared" si="0"/>
        <v>10</v>
      </c>
      <c r="Q760" s="30">
        <f t="shared" si="1"/>
        <v>17.570557615444251</v>
      </c>
      <c r="R760" s="39">
        <f t="shared" si="2"/>
        <v>790.80434999999943</v>
      </c>
      <c r="S760" s="39">
        <f t="shared" si="3"/>
        <v>3.8163916471489756E-17</v>
      </c>
      <c r="T760" s="33"/>
      <c r="U760" s="42"/>
      <c r="V760" s="35"/>
      <c r="W760" s="33"/>
      <c r="Y760" s="33"/>
    </row>
    <row r="761" spans="14:25" ht="15.75" customHeight="1" x14ac:dyDescent="0.25">
      <c r="N761" s="28">
        <v>7590</v>
      </c>
      <c r="O761" s="28">
        <v>77.95</v>
      </c>
      <c r="P761" s="29">
        <f t="shared" si="0"/>
        <v>10</v>
      </c>
      <c r="Q761" s="30">
        <f t="shared" si="1"/>
        <v>17.529711610365055</v>
      </c>
      <c r="R761" s="39">
        <f t="shared" si="2"/>
        <v>790.80434999999943</v>
      </c>
      <c r="S761" s="39">
        <f t="shared" si="3"/>
        <v>3.8163916471489756E-17</v>
      </c>
      <c r="T761" s="33"/>
      <c r="U761" s="42"/>
      <c r="V761" s="35"/>
      <c r="W761" s="33"/>
      <c r="Y761" s="33"/>
    </row>
    <row r="762" spans="14:25" ht="15.75" customHeight="1" x14ac:dyDescent="0.25">
      <c r="N762" s="28">
        <v>7600</v>
      </c>
      <c r="O762" s="28">
        <v>78.22</v>
      </c>
      <c r="P762" s="29">
        <f t="shared" si="0"/>
        <v>10</v>
      </c>
      <c r="Q762" s="30">
        <f t="shared" si="1"/>
        <v>17.369840078400799</v>
      </c>
      <c r="R762" s="39">
        <f t="shared" si="2"/>
        <v>790.80434999999943</v>
      </c>
      <c r="S762" s="39">
        <f t="shared" si="3"/>
        <v>3.8163916471489756E-17</v>
      </c>
      <c r="T762" s="33"/>
      <c r="U762" s="42"/>
      <c r="V762" s="35"/>
      <c r="W762" s="33"/>
      <c r="Y762" s="33"/>
    </row>
    <row r="763" spans="14:25" ht="15.75" customHeight="1" x14ac:dyDescent="0.25">
      <c r="N763" s="28">
        <v>7610</v>
      </c>
      <c r="O763" s="28">
        <v>77.569999999999993</v>
      </c>
      <c r="P763" s="29">
        <f t="shared" si="0"/>
        <v>10</v>
      </c>
      <c r="Q763" s="30">
        <f t="shared" si="1"/>
        <v>17.276551336488879</v>
      </c>
      <c r="R763" s="39">
        <f t="shared" si="2"/>
        <v>790.80434999999943</v>
      </c>
      <c r="S763" s="39">
        <f t="shared" si="3"/>
        <v>3.8163916471489756E-17</v>
      </c>
      <c r="T763" s="33"/>
      <c r="U763" s="42"/>
      <c r="V763" s="35"/>
      <c r="W763" s="33"/>
      <c r="Y763" s="33"/>
    </row>
    <row r="764" spans="14:25" ht="15.75" customHeight="1" x14ac:dyDescent="0.25">
      <c r="N764" s="28">
        <v>7620</v>
      </c>
      <c r="O764" s="28">
        <v>76.239999999999995</v>
      </c>
      <c r="P764" s="29">
        <f t="shared" si="0"/>
        <v>10</v>
      </c>
      <c r="Q764" s="30">
        <f t="shared" si="1"/>
        <v>17.168499912555266</v>
      </c>
      <c r="R764" s="39">
        <f t="shared" si="2"/>
        <v>790.80434999999943</v>
      </c>
      <c r="S764" s="39">
        <f t="shared" si="3"/>
        <v>3.8163916471489756E-17</v>
      </c>
      <c r="T764" s="33"/>
      <c r="U764" s="42"/>
      <c r="V764" s="35"/>
      <c r="W764" s="33"/>
      <c r="Y764" s="33"/>
    </row>
    <row r="765" spans="14:25" ht="15.75" customHeight="1" x14ac:dyDescent="0.25">
      <c r="N765" s="28">
        <v>7630</v>
      </c>
      <c r="O765" s="28">
        <v>74.95</v>
      </c>
      <c r="P765" s="29">
        <f t="shared" si="0"/>
        <v>10</v>
      </c>
      <c r="Q765" s="30">
        <f t="shared" si="1"/>
        <v>17.005031977163664</v>
      </c>
      <c r="R765" s="39">
        <f t="shared" si="2"/>
        <v>790.80434999999943</v>
      </c>
      <c r="S765" s="39">
        <f t="shared" si="3"/>
        <v>3.8163916471489756E-17</v>
      </c>
      <c r="T765" s="33"/>
      <c r="U765" s="42"/>
      <c r="V765" s="35"/>
      <c r="W765" s="33"/>
      <c r="Y765" s="33"/>
    </row>
    <row r="766" spans="14:25" ht="15.75" customHeight="1" x14ac:dyDescent="0.25">
      <c r="N766" s="28">
        <v>7640</v>
      </c>
      <c r="O766" s="28">
        <v>75.069999999999993</v>
      </c>
      <c r="P766" s="29">
        <f t="shared" si="0"/>
        <v>10</v>
      </c>
      <c r="Q766" s="30">
        <f t="shared" si="1"/>
        <v>16.805669220142413</v>
      </c>
      <c r="R766" s="39">
        <f t="shared" si="2"/>
        <v>790.80434999999943</v>
      </c>
      <c r="S766" s="39">
        <f t="shared" si="3"/>
        <v>3.8163916471489756E-17</v>
      </c>
      <c r="T766" s="33"/>
      <c r="U766" s="42"/>
      <c r="V766" s="35"/>
      <c r="W766" s="33"/>
      <c r="Y766" s="33"/>
    </row>
    <row r="767" spans="14:25" ht="15.75" customHeight="1" x14ac:dyDescent="0.25">
      <c r="N767" s="28">
        <v>7650</v>
      </c>
      <c r="O767" s="28">
        <v>75.98</v>
      </c>
      <c r="P767" s="29">
        <f t="shared" si="0"/>
        <v>10</v>
      </c>
      <c r="Q767" s="30">
        <f t="shared" si="1"/>
        <v>16.674949528626922</v>
      </c>
      <c r="R767" s="39">
        <f t="shared" si="2"/>
        <v>790.80434999999943</v>
      </c>
      <c r="S767" s="39">
        <f t="shared" si="3"/>
        <v>3.8163916471489756E-17</v>
      </c>
      <c r="T767" s="33"/>
      <c r="U767" s="42"/>
      <c r="V767" s="35"/>
      <c r="W767" s="33"/>
      <c r="Y767" s="33"/>
    </row>
    <row r="768" spans="14:25" ht="15.75" customHeight="1" x14ac:dyDescent="0.25">
      <c r="N768" s="28">
        <v>7660</v>
      </c>
      <c r="O768" s="28">
        <v>75.45</v>
      </c>
      <c r="P768" s="29">
        <f t="shared" si="0"/>
        <v>10</v>
      </c>
      <c r="Q768" s="30">
        <f t="shared" si="1"/>
        <v>16.644431425197922</v>
      </c>
      <c r="R768" s="39">
        <f t="shared" si="2"/>
        <v>790.80434999999943</v>
      </c>
      <c r="S768" s="39">
        <f t="shared" si="3"/>
        <v>3.8163916471489756E-17</v>
      </c>
      <c r="T768" s="33"/>
      <c r="U768" s="42"/>
      <c r="V768" s="35"/>
      <c r="W768" s="33"/>
      <c r="Y768" s="33"/>
    </row>
    <row r="769" spans="14:25" ht="15.75" customHeight="1" x14ac:dyDescent="0.25">
      <c r="N769" s="28">
        <v>7670</v>
      </c>
      <c r="O769" s="28">
        <v>75.430000000000007</v>
      </c>
      <c r="P769" s="29">
        <f t="shared" si="0"/>
        <v>10</v>
      </c>
      <c r="Q769" s="30">
        <f t="shared" si="1"/>
        <v>16.588013511554095</v>
      </c>
      <c r="R769" s="39">
        <f t="shared" si="2"/>
        <v>790.80434999999943</v>
      </c>
      <c r="S769" s="39">
        <f t="shared" si="3"/>
        <v>3.8163916471489756E-17</v>
      </c>
      <c r="T769" s="33"/>
      <c r="U769" s="42"/>
      <c r="V769" s="35"/>
      <c r="W769" s="33"/>
      <c r="Y769" s="33"/>
    </row>
    <row r="770" spans="14:25" ht="15.75" customHeight="1" x14ac:dyDescent="0.25">
      <c r="N770" s="28">
        <v>7680</v>
      </c>
      <c r="O770" s="28">
        <v>75.349999999999994</v>
      </c>
      <c r="P770" s="29">
        <f t="shared" si="0"/>
        <v>10</v>
      </c>
      <c r="Q770" s="30">
        <f t="shared" si="1"/>
        <v>16.547438518875687</v>
      </c>
      <c r="R770" s="39">
        <f t="shared" si="2"/>
        <v>790.80434999999943</v>
      </c>
      <c r="S770" s="39">
        <f t="shared" si="3"/>
        <v>3.8163916471489756E-17</v>
      </c>
      <c r="T770" s="33"/>
      <c r="U770" s="42"/>
      <c r="V770" s="35"/>
      <c r="W770" s="33"/>
      <c r="Y770" s="33"/>
    </row>
    <row r="771" spans="14:25" ht="15.75" customHeight="1" x14ac:dyDescent="0.25">
      <c r="N771" s="28">
        <v>7690</v>
      </c>
      <c r="O771" s="28">
        <v>73.930000000000007</v>
      </c>
      <c r="P771" s="29">
        <f t="shared" si="0"/>
        <v>10</v>
      </c>
      <c r="Q771" s="30">
        <f t="shared" si="1"/>
        <v>16.513901115310155</v>
      </c>
      <c r="R771" s="39">
        <f t="shared" si="2"/>
        <v>790.80434999999943</v>
      </c>
      <c r="S771" s="39">
        <f t="shared" si="3"/>
        <v>3.8163916471489756E-17</v>
      </c>
      <c r="T771" s="33"/>
      <c r="U771" s="42"/>
      <c r="V771" s="35"/>
      <c r="W771" s="33"/>
      <c r="Y771" s="33"/>
    </row>
    <row r="772" spans="14:25" ht="15.75" customHeight="1" x14ac:dyDescent="0.25">
      <c r="N772" s="28">
        <v>7700</v>
      </c>
      <c r="O772" s="28">
        <v>73.63</v>
      </c>
      <c r="P772" s="29">
        <f t="shared" si="0"/>
        <v>10</v>
      </c>
      <c r="Q772" s="30">
        <f t="shared" si="1"/>
        <v>16.396293570273919</v>
      </c>
      <c r="R772" s="39">
        <f t="shared" si="2"/>
        <v>790.80434999999943</v>
      </c>
      <c r="S772" s="39">
        <f t="shared" si="3"/>
        <v>3.8163916471489756E-17</v>
      </c>
      <c r="T772" s="33"/>
      <c r="U772" s="42"/>
      <c r="V772" s="35"/>
      <c r="W772" s="33"/>
      <c r="Y772" s="33"/>
    </row>
    <row r="773" spans="14:25" ht="15.75" customHeight="1" x14ac:dyDescent="0.25">
      <c r="N773" s="28">
        <v>7710</v>
      </c>
      <c r="O773" s="28">
        <v>73.66</v>
      </c>
      <c r="P773" s="29">
        <f t="shared" si="0"/>
        <v>10</v>
      </c>
      <c r="Q773" s="30">
        <f t="shared" si="1"/>
        <v>16.294562108279639</v>
      </c>
      <c r="R773" s="39">
        <f t="shared" si="2"/>
        <v>790.80434999999943</v>
      </c>
      <c r="S773" s="39">
        <f t="shared" si="3"/>
        <v>3.8163916471489756E-17</v>
      </c>
      <c r="T773" s="33"/>
      <c r="U773" s="42"/>
      <c r="V773" s="35"/>
      <c r="W773" s="33"/>
      <c r="Y773" s="33"/>
    </row>
    <row r="774" spans="14:25" ht="15.75" customHeight="1" x14ac:dyDescent="0.25">
      <c r="N774" s="28">
        <v>7720</v>
      </c>
      <c r="O774" s="28">
        <v>72.8</v>
      </c>
      <c r="P774" s="29">
        <f t="shared" si="0"/>
        <v>10</v>
      </c>
      <c r="Q774" s="30">
        <f t="shared" si="1"/>
        <v>16.225784348515461</v>
      </c>
      <c r="R774" s="39">
        <f t="shared" si="2"/>
        <v>790.80434999999943</v>
      </c>
      <c r="S774" s="39">
        <f t="shared" si="3"/>
        <v>3.8163916471489756E-17</v>
      </c>
      <c r="T774" s="33"/>
      <c r="U774" s="42"/>
      <c r="V774" s="35"/>
      <c r="W774" s="33"/>
      <c r="Y774" s="33"/>
    </row>
    <row r="775" spans="14:25" ht="15.75" customHeight="1" x14ac:dyDescent="0.25">
      <c r="N775" s="28">
        <v>7730</v>
      </c>
      <c r="O775" s="28">
        <v>75.13</v>
      </c>
      <c r="P775" s="29">
        <f t="shared" si="0"/>
        <v>10</v>
      </c>
      <c r="Q775" s="30">
        <f t="shared" si="1"/>
        <v>16.120841590895125</v>
      </c>
      <c r="R775" s="39">
        <f t="shared" si="2"/>
        <v>790.80434999999943</v>
      </c>
      <c r="S775" s="39">
        <f t="shared" si="3"/>
        <v>3.8163916471489756E-17</v>
      </c>
      <c r="T775" s="33"/>
      <c r="U775" s="42"/>
      <c r="V775" s="35"/>
      <c r="W775" s="33"/>
      <c r="Y775" s="33"/>
    </row>
    <row r="776" spans="14:25" ht="15.75" customHeight="1" x14ac:dyDescent="0.25">
      <c r="N776" s="28">
        <v>7740</v>
      </c>
      <c r="O776" s="28">
        <v>75.44</v>
      </c>
      <c r="P776" s="29">
        <f t="shared" si="0"/>
        <v>10</v>
      </c>
      <c r="Q776" s="30">
        <f t="shared" si="1"/>
        <v>16.20253245866104</v>
      </c>
      <c r="R776" s="39">
        <f t="shared" si="2"/>
        <v>790.80434999999943</v>
      </c>
      <c r="S776" s="39">
        <f t="shared" si="3"/>
        <v>3.8163916471489756E-17</v>
      </c>
      <c r="T776" s="33"/>
      <c r="U776" s="42"/>
      <c r="V776" s="35"/>
      <c r="W776" s="33"/>
      <c r="Y776" s="33"/>
    </row>
    <row r="777" spans="14:25" ht="15.75" customHeight="1" x14ac:dyDescent="0.25">
      <c r="N777" s="28">
        <v>7750</v>
      </c>
      <c r="O777" s="28">
        <v>75.73</v>
      </c>
      <c r="P777" s="29">
        <f t="shared" si="0"/>
        <v>10</v>
      </c>
      <c r="Q777" s="30">
        <f t="shared" si="1"/>
        <v>16.279942393897631</v>
      </c>
      <c r="R777" s="39">
        <f t="shared" si="2"/>
        <v>790.80434999999943</v>
      </c>
      <c r="S777" s="39">
        <f t="shared" si="3"/>
        <v>3.8163916471489756E-17</v>
      </c>
      <c r="T777" s="33"/>
      <c r="U777" s="42"/>
      <c r="V777" s="35"/>
      <c r="W777" s="33"/>
      <c r="Y777" s="33"/>
    </row>
    <row r="778" spans="14:25" ht="15.75" customHeight="1" x14ac:dyDescent="0.25">
      <c r="N778" s="28">
        <v>7760</v>
      </c>
      <c r="O778" s="28">
        <v>74.27</v>
      </c>
      <c r="P778" s="29">
        <f t="shared" si="0"/>
        <v>10</v>
      </c>
      <c r="Q778" s="30">
        <f t="shared" si="1"/>
        <v>16.353046448296389</v>
      </c>
      <c r="R778" s="39">
        <f t="shared" si="2"/>
        <v>790.80434999999943</v>
      </c>
      <c r="S778" s="39">
        <f t="shared" si="3"/>
        <v>3.8163916471489756E-17</v>
      </c>
      <c r="T778" s="33"/>
      <c r="U778" s="42"/>
      <c r="V778" s="35"/>
      <c r="W778" s="33"/>
      <c r="Y778" s="33"/>
    </row>
    <row r="779" spans="14:25" ht="15.75" customHeight="1" x14ac:dyDescent="0.25">
      <c r="N779" s="28">
        <v>7770</v>
      </c>
      <c r="O779" s="28">
        <v>73.08</v>
      </c>
      <c r="P779" s="29">
        <f t="shared" si="0"/>
        <v>10</v>
      </c>
      <c r="Q779" s="30">
        <f t="shared" si="1"/>
        <v>16.306968379489081</v>
      </c>
      <c r="R779" s="39">
        <f t="shared" si="2"/>
        <v>790.80434999999943</v>
      </c>
      <c r="S779" s="39">
        <f t="shared" si="3"/>
        <v>3.8163916471489756E-17</v>
      </c>
      <c r="T779" s="33"/>
      <c r="U779" s="42"/>
      <c r="V779" s="35"/>
      <c r="W779" s="33"/>
      <c r="Y779" s="33"/>
    </row>
    <row r="780" spans="14:25" ht="15.75" customHeight="1" x14ac:dyDescent="0.25">
      <c r="N780" s="28">
        <v>7780</v>
      </c>
      <c r="O780" s="28">
        <v>74.25</v>
      </c>
      <c r="P780" s="29">
        <f t="shared" si="0"/>
        <v>10</v>
      </c>
      <c r="Q780" s="30">
        <f t="shared" si="1"/>
        <v>16.195907172305603</v>
      </c>
      <c r="R780" s="39">
        <f t="shared" si="2"/>
        <v>790.80434999999943</v>
      </c>
      <c r="S780" s="39">
        <f t="shared" si="3"/>
        <v>3.8163916471489756E-17</v>
      </c>
      <c r="T780" s="33"/>
      <c r="U780" s="42"/>
      <c r="V780" s="35"/>
      <c r="W780" s="33"/>
      <c r="Y780" s="33"/>
    </row>
    <row r="781" spans="14:25" ht="15.75" customHeight="1" x14ac:dyDescent="0.25">
      <c r="N781" s="28">
        <v>7790</v>
      </c>
      <c r="O781" s="28">
        <v>74.489999999999995</v>
      </c>
      <c r="P781" s="29">
        <f t="shared" si="0"/>
        <v>10</v>
      </c>
      <c r="Q781" s="30">
        <f t="shared" si="1"/>
        <v>16.196326530663512</v>
      </c>
      <c r="R781" s="39">
        <f t="shared" si="2"/>
        <v>790.80434999999943</v>
      </c>
      <c r="S781" s="39">
        <f t="shared" si="3"/>
        <v>3.8163916471489756E-17</v>
      </c>
      <c r="T781" s="33"/>
      <c r="U781" s="42"/>
      <c r="V781" s="35"/>
      <c r="W781" s="33"/>
      <c r="Y781" s="33"/>
    </row>
    <row r="782" spans="14:25" ht="15.75" customHeight="1" x14ac:dyDescent="0.25">
      <c r="N782" s="28">
        <v>7800</v>
      </c>
      <c r="O782" s="28">
        <v>72.8</v>
      </c>
      <c r="P782" s="29">
        <f t="shared" si="0"/>
        <v>10</v>
      </c>
      <c r="Q782" s="30">
        <f t="shared" si="1"/>
        <v>16.212552438338371</v>
      </c>
      <c r="R782" s="39">
        <f t="shared" si="2"/>
        <v>790.80434999999943</v>
      </c>
      <c r="S782" s="39">
        <f t="shared" si="3"/>
        <v>3.8163916471489756E-17</v>
      </c>
      <c r="T782" s="33"/>
      <c r="U782" s="42"/>
      <c r="V782" s="35"/>
      <c r="W782" s="33"/>
      <c r="Y782" s="33"/>
    </row>
    <row r="783" spans="14:25" ht="15.75" customHeight="1" x14ac:dyDescent="0.25">
      <c r="N783" s="28">
        <v>7810</v>
      </c>
      <c r="O783" s="28">
        <v>72.099999999999994</v>
      </c>
      <c r="P783" s="29">
        <f t="shared" si="0"/>
        <v>10</v>
      </c>
      <c r="Q783" s="30">
        <f t="shared" si="1"/>
        <v>16.111636807269019</v>
      </c>
      <c r="R783" s="39">
        <f t="shared" si="2"/>
        <v>790.80434999999943</v>
      </c>
      <c r="S783" s="39">
        <f t="shared" si="3"/>
        <v>3.8163916471489756E-17</v>
      </c>
      <c r="T783" s="33"/>
      <c r="U783" s="42"/>
      <c r="V783" s="35"/>
      <c r="W783" s="33"/>
      <c r="Y783" s="33"/>
    </row>
    <row r="784" spans="14:25" ht="15.75" customHeight="1" x14ac:dyDescent="0.25">
      <c r="N784" s="28">
        <v>7820</v>
      </c>
      <c r="O784" s="28">
        <v>73.89</v>
      </c>
      <c r="P784" s="29">
        <f t="shared" si="0"/>
        <v>10</v>
      </c>
      <c r="Q784" s="30">
        <f t="shared" si="1"/>
        <v>15.994960113818024</v>
      </c>
      <c r="R784" s="39">
        <f t="shared" si="2"/>
        <v>790.80434999999943</v>
      </c>
      <c r="S784" s="39">
        <f t="shared" si="3"/>
        <v>3.8163916471489756E-17</v>
      </c>
      <c r="T784" s="33"/>
      <c r="U784" s="42"/>
      <c r="V784" s="35"/>
      <c r="W784" s="33"/>
      <c r="Y784" s="33"/>
    </row>
    <row r="785" spans="14:25" ht="15.75" customHeight="1" x14ac:dyDescent="0.25">
      <c r="N785" s="28">
        <v>7830</v>
      </c>
      <c r="O785" s="28">
        <v>74.13</v>
      </c>
      <c r="P785" s="29">
        <f t="shared" si="0"/>
        <v>10</v>
      </c>
      <c r="Q785" s="30">
        <f t="shared" si="1"/>
        <v>16.032636357467336</v>
      </c>
      <c r="R785" s="39">
        <f t="shared" si="2"/>
        <v>790.80434999999943</v>
      </c>
      <c r="S785" s="39">
        <f t="shared" si="3"/>
        <v>3.8163916471489756E-17</v>
      </c>
      <c r="T785" s="33"/>
      <c r="U785" s="42"/>
      <c r="V785" s="35"/>
      <c r="W785" s="33"/>
      <c r="Y785" s="33"/>
    </row>
    <row r="786" spans="14:25" ht="15.75" customHeight="1" x14ac:dyDescent="0.25">
      <c r="N786" s="28">
        <v>7840</v>
      </c>
      <c r="O786" s="28">
        <v>73.510000000000005</v>
      </c>
      <c r="P786" s="29">
        <f t="shared" si="0"/>
        <v>10</v>
      </c>
      <c r="Q786" s="30">
        <f t="shared" si="1"/>
        <v>16.074780032350418</v>
      </c>
      <c r="R786" s="39">
        <f t="shared" si="2"/>
        <v>790.80434999999943</v>
      </c>
      <c r="S786" s="39">
        <f t="shared" si="3"/>
        <v>3.8163916471489756E-17</v>
      </c>
      <c r="T786" s="33"/>
      <c r="U786" s="42"/>
      <c r="V786" s="35"/>
      <c r="W786" s="33"/>
      <c r="Y786" s="33"/>
    </row>
    <row r="787" spans="14:25" ht="15.75" customHeight="1" x14ac:dyDescent="0.25">
      <c r="N787" s="28">
        <v>7850</v>
      </c>
      <c r="O787" s="28">
        <v>73.52</v>
      </c>
      <c r="P787" s="29">
        <f t="shared" si="0"/>
        <v>10</v>
      </c>
      <c r="Q787" s="30">
        <f t="shared" si="1"/>
        <v>16.062933996132195</v>
      </c>
      <c r="R787" s="39">
        <f t="shared" si="2"/>
        <v>790.80434999999943</v>
      </c>
      <c r="S787" s="39">
        <f t="shared" si="3"/>
        <v>3.8163916471489756E-17</v>
      </c>
      <c r="T787" s="33"/>
      <c r="U787" s="42"/>
      <c r="V787" s="35"/>
      <c r="W787" s="33"/>
      <c r="Y787" s="33"/>
    </row>
    <row r="788" spans="14:25" ht="15.75" customHeight="1" x14ac:dyDescent="0.25">
      <c r="N788" s="28">
        <v>7860</v>
      </c>
      <c r="O788" s="28">
        <v>73.430000000000007</v>
      </c>
      <c r="P788" s="29">
        <f t="shared" si="0"/>
        <v>10</v>
      </c>
      <c r="Q788" s="30">
        <f t="shared" si="1"/>
        <v>16.055357220484577</v>
      </c>
      <c r="R788" s="39">
        <f t="shared" si="2"/>
        <v>790.80434999999943</v>
      </c>
      <c r="S788" s="39">
        <f t="shared" si="3"/>
        <v>3.8163916471489756E-17</v>
      </c>
      <c r="T788" s="33"/>
      <c r="U788" s="42"/>
      <c r="V788" s="35"/>
      <c r="W788" s="33"/>
      <c r="Y788" s="33"/>
    </row>
    <row r="789" spans="14:25" ht="15.75" customHeight="1" x14ac:dyDescent="0.25">
      <c r="N789" s="28">
        <v>7870</v>
      </c>
      <c r="O789" s="28">
        <v>75.489999999999995</v>
      </c>
      <c r="P789" s="29">
        <f t="shared" si="0"/>
        <v>10</v>
      </c>
      <c r="Q789" s="30">
        <f t="shared" si="1"/>
        <v>16.044111115639609</v>
      </c>
      <c r="R789" s="39">
        <f t="shared" si="2"/>
        <v>790.80434999999943</v>
      </c>
      <c r="S789" s="39">
        <f t="shared" si="3"/>
        <v>3.8163916471489756E-17</v>
      </c>
      <c r="T789" s="33"/>
      <c r="U789" s="42"/>
      <c r="V789" s="35"/>
      <c r="W789" s="33"/>
      <c r="Y789" s="33"/>
    </row>
    <row r="790" spans="14:25" ht="15.75" customHeight="1" x14ac:dyDescent="0.25">
      <c r="N790" s="28">
        <v>7880</v>
      </c>
      <c r="O790" s="28">
        <v>76.010000000000005</v>
      </c>
      <c r="P790" s="29">
        <f t="shared" si="0"/>
        <v>10</v>
      </c>
      <c r="Q790" s="30">
        <f t="shared" si="1"/>
        <v>16.173056144046473</v>
      </c>
      <c r="R790" s="39">
        <f t="shared" si="2"/>
        <v>790.80434999999943</v>
      </c>
      <c r="S790" s="39">
        <f t="shared" si="3"/>
        <v>3.8163916471489756E-17</v>
      </c>
      <c r="T790" s="33"/>
      <c r="U790" s="42"/>
      <c r="V790" s="35"/>
      <c r="W790" s="33"/>
      <c r="Y790" s="33"/>
    </row>
    <row r="791" spans="14:25" ht="15.75" customHeight="1" x14ac:dyDescent="0.25">
      <c r="N791" s="28">
        <v>7890</v>
      </c>
      <c r="O791" s="28">
        <v>74.69</v>
      </c>
      <c r="P791" s="29">
        <f t="shared" si="0"/>
        <v>10</v>
      </c>
      <c r="Q791" s="30">
        <f t="shared" si="1"/>
        <v>16.29728086335794</v>
      </c>
      <c r="R791" s="39">
        <f t="shared" si="2"/>
        <v>790.80434999999943</v>
      </c>
      <c r="S791" s="39">
        <f t="shared" si="3"/>
        <v>3.8163916471489756E-17</v>
      </c>
      <c r="T791" s="33"/>
      <c r="U791" s="42"/>
      <c r="V791" s="35"/>
      <c r="W791" s="33"/>
      <c r="Y791" s="33"/>
    </row>
    <row r="792" spans="14:25" ht="15.75" customHeight="1" x14ac:dyDescent="0.25">
      <c r="N792" s="28">
        <v>7900</v>
      </c>
      <c r="O792" s="28">
        <v>73.44</v>
      </c>
      <c r="P792" s="29">
        <f t="shared" si="0"/>
        <v>10</v>
      </c>
      <c r="Q792" s="30">
        <f t="shared" si="1"/>
        <v>16.296059844455296</v>
      </c>
      <c r="R792" s="39">
        <f t="shared" si="2"/>
        <v>790.80434999999943</v>
      </c>
      <c r="S792" s="39">
        <f t="shared" si="3"/>
        <v>3.8163916471489756E-17</v>
      </c>
      <c r="T792" s="33"/>
      <c r="U792" s="42"/>
      <c r="V792" s="35"/>
      <c r="W792" s="33"/>
      <c r="Y792" s="33"/>
    </row>
    <row r="793" spans="14:25" ht="15.75" customHeight="1" x14ac:dyDescent="0.25">
      <c r="N793" s="28">
        <v>7910</v>
      </c>
      <c r="O793" s="28">
        <v>72.47</v>
      </c>
      <c r="P793" s="29">
        <f t="shared" si="0"/>
        <v>10</v>
      </c>
      <c r="Q793" s="30">
        <f t="shared" si="1"/>
        <v>16.212219916827827</v>
      </c>
      <c r="R793" s="39">
        <f t="shared" si="2"/>
        <v>790.80434999999943</v>
      </c>
      <c r="S793" s="39">
        <f t="shared" si="3"/>
        <v>3.8163916471489756E-17</v>
      </c>
      <c r="T793" s="33"/>
      <c r="U793" s="42"/>
      <c r="V793" s="35"/>
      <c r="W793" s="33"/>
      <c r="Y793" s="33"/>
    </row>
    <row r="794" spans="14:25" ht="15.75" customHeight="1" x14ac:dyDescent="0.25">
      <c r="N794" s="28">
        <v>7920</v>
      </c>
      <c r="O794" s="28">
        <v>72.23</v>
      </c>
      <c r="P794" s="29">
        <f t="shared" si="0"/>
        <v>10</v>
      </c>
      <c r="Q794" s="30">
        <f t="shared" si="1"/>
        <v>16.089495989857575</v>
      </c>
      <c r="R794" s="39">
        <f t="shared" si="2"/>
        <v>790.80434999999943</v>
      </c>
      <c r="S794" s="39">
        <f t="shared" si="3"/>
        <v>3.8163916471489756E-17</v>
      </c>
      <c r="T794" s="33"/>
      <c r="U794" s="42"/>
      <c r="V794" s="35"/>
      <c r="W794" s="33"/>
      <c r="Y794" s="33"/>
    </row>
    <row r="795" spans="14:25" ht="15.75" customHeight="1" x14ac:dyDescent="0.25">
      <c r="N795" s="28">
        <v>7930</v>
      </c>
      <c r="O795" s="28">
        <v>72.52</v>
      </c>
      <c r="P795" s="29">
        <f t="shared" si="0"/>
        <v>10</v>
      </c>
      <c r="Q795" s="30">
        <f t="shared" si="1"/>
        <v>15.988188859933345</v>
      </c>
      <c r="R795" s="39">
        <f t="shared" si="2"/>
        <v>790.80434999999943</v>
      </c>
      <c r="S795" s="39">
        <f t="shared" si="3"/>
        <v>3.8163916471489756E-17</v>
      </c>
      <c r="T795" s="33"/>
      <c r="U795" s="42"/>
      <c r="V795" s="35"/>
      <c r="W795" s="33"/>
      <c r="Y795" s="33"/>
    </row>
    <row r="796" spans="14:25" ht="15.75" customHeight="1" x14ac:dyDescent="0.25">
      <c r="N796" s="28">
        <v>7940</v>
      </c>
      <c r="O796" s="28">
        <v>71.66</v>
      </c>
      <c r="P796" s="29">
        <f t="shared" si="0"/>
        <v>10</v>
      </c>
      <c r="Q796" s="30">
        <f t="shared" si="1"/>
        <v>15.936968316214276</v>
      </c>
      <c r="R796" s="39">
        <f t="shared" si="2"/>
        <v>790.80434999999943</v>
      </c>
      <c r="S796" s="39">
        <f t="shared" si="3"/>
        <v>3.8163916471489756E-17</v>
      </c>
      <c r="T796" s="33"/>
      <c r="U796" s="42"/>
      <c r="V796" s="35"/>
      <c r="W796" s="33"/>
      <c r="Y796" s="33"/>
    </row>
    <row r="797" spans="14:25" ht="15.75" customHeight="1" x14ac:dyDescent="0.25">
      <c r="N797" s="28">
        <v>7950</v>
      </c>
      <c r="O797" s="28">
        <v>71.27</v>
      </c>
      <c r="P797" s="29">
        <f t="shared" si="0"/>
        <v>10</v>
      </c>
      <c r="Q797" s="30">
        <f t="shared" si="1"/>
        <v>15.844239242983349</v>
      </c>
      <c r="R797" s="39">
        <f t="shared" si="2"/>
        <v>790.80434999999943</v>
      </c>
      <c r="S797" s="39">
        <f t="shared" si="3"/>
        <v>3.8163916471489756E-17</v>
      </c>
      <c r="T797" s="33"/>
      <c r="U797" s="42"/>
      <c r="V797" s="35"/>
      <c r="W797" s="33"/>
      <c r="Y797" s="33"/>
    </row>
    <row r="798" spans="14:25" ht="15.75" customHeight="1" x14ac:dyDescent="0.25">
      <c r="N798" s="28">
        <v>7960</v>
      </c>
      <c r="O798" s="28">
        <v>71.150000000000006</v>
      </c>
      <c r="P798" s="29">
        <f t="shared" si="0"/>
        <v>10</v>
      </c>
      <c r="Q798" s="30">
        <f t="shared" si="1"/>
        <v>15.753839182062569</v>
      </c>
      <c r="R798" s="39">
        <f t="shared" si="2"/>
        <v>790.80434999999943</v>
      </c>
      <c r="S798" s="39">
        <f t="shared" si="3"/>
        <v>3.8163916471489756E-17</v>
      </c>
      <c r="T798" s="33"/>
      <c r="U798" s="42"/>
      <c r="V798" s="35"/>
      <c r="W798" s="33"/>
      <c r="Y798" s="33"/>
    </row>
    <row r="799" spans="14:25" ht="15.75" customHeight="1" x14ac:dyDescent="0.25">
      <c r="N799" s="28">
        <v>7970</v>
      </c>
      <c r="O799" s="28">
        <v>72.36</v>
      </c>
      <c r="P799" s="29">
        <f t="shared" si="0"/>
        <v>10</v>
      </c>
      <c r="Q799" s="30">
        <f t="shared" si="1"/>
        <v>15.682985252963178</v>
      </c>
      <c r="R799" s="39">
        <f t="shared" si="2"/>
        <v>790.80434999999943</v>
      </c>
      <c r="S799" s="39">
        <f t="shared" si="3"/>
        <v>3.8163916471489756E-17</v>
      </c>
      <c r="T799" s="33"/>
      <c r="U799" s="42"/>
      <c r="V799" s="35"/>
      <c r="W799" s="33"/>
      <c r="Y799" s="33"/>
    </row>
    <row r="800" spans="14:25" ht="15.75" customHeight="1" x14ac:dyDescent="0.25">
      <c r="N800" s="28">
        <v>7980</v>
      </c>
      <c r="O800" s="28">
        <v>72.03</v>
      </c>
      <c r="P800" s="29">
        <f t="shared" si="0"/>
        <v>10</v>
      </c>
      <c r="Q800" s="30">
        <f t="shared" si="1"/>
        <v>15.714030517270668</v>
      </c>
      <c r="R800" s="39">
        <f t="shared" si="2"/>
        <v>790.80434999999943</v>
      </c>
      <c r="S800" s="39">
        <f t="shared" si="3"/>
        <v>3.8163916471489756E-17</v>
      </c>
      <c r="T800" s="33"/>
      <c r="U800" s="42"/>
      <c r="V800" s="35"/>
      <c r="W800" s="33"/>
      <c r="Y800" s="33"/>
    </row>
    <row r="801" spans="14:25" ht="15.75" customHeight="1" x14ac:dyDescent="0.25">
      <c r="N801" s="28">
        <v>7990</v>
      </c>
      <c r="O801" s="28">
        <v>71.02</v>
      </c>
      <c r="P801" s="29">
        <f t="shared" si="0"/>
        <v>10</v>
      </c>
      <c r="Q801" s="30">
        <f t="shared" si="1"/>
        <v>15.713717669158877</v>
      </c>
      <c r="R801" s="39">
        <f t="shared" si="2"/>
        <v>790.80434999999943</v>
      </c>
      <c r="S801" s="39">
        <f t="shared" si="3"/>
        <v>3.8163916471489756E-17</v>
      </c>
      <c r="T801" s="33"/>
      <c r="U801" s="42"/>
      <c r="V801" s="35"/>
      <c r="W801" s="33"/>
      <c r="Y801" s="33"/>
    </row>
    <row r="802" spans="14:25" ht="15.75" customHeight="1" x14ac:dyDescent="0.25">
      <c r="N802" s="28">
        <v>8000</v>
      </c>
      <c r="O802" s="28">
        <v>72.56</v>
      </c>
      <c r="P802" s="29">
        <f t="shared" si="0"/>
        <v>10</v>
      </c>
      <c r="Q802" s="30">
        <f t="shared" si="1"/>
        <v>15.646443691771452</v>
      </c>
      <c r="R802" s="39">
        <f t="shared" si="2"/>
        <v>790.80434999999943</v>
      </c>
      <c r="S802" s="39">
        <f t="shared" si="3"/>
        <v>3.8163916471489756E-17</v>
      </c>
      <c r="T802" s="33"/>
      <c r="U802" s="42"/>
      <c r="V802" s="35"/>
      <c r="W802" s="33"/>
      <c r="Y802" s="33"/>
    </row>
    <row r="803" spans="14:25" ht="15.75" customHeight="1" x14ac:dyDescent="0.25">
      <c r="N803" s="28">
        <v>8010</v>
      </c>
      <c r="O803" s="28">
        <v>72.28</v>
      </c>
      <c r="P803" s="29">
        <f t="shared" si="0"/>
        <v>10</v>
      </c>
      <c r="Q803" s="30">
        <f t="shared" si="1"/>
        <v>15.701888849613555</v>
      </c>
      <c r="R803" s="39">
        <f t="shared" si="2"/>
        <v>790.80434999999943</v>
      </c>
      <c r="S803" s="39">
        <f t="shared" si="3"/>
        <v>3.8163916471489756E-17</v>
      </c>
      <c r="T803" s="33"/>
      <c r="U803" s="42"/>
      <c r="V803" s="35"/>
      <c r="W803" s="33"/>
      <c r="Y803" s="33"/>
    </row>
    <row r="804" spans="14:25" ht="15.75" customHeight="1" x14ac:dyDescent="0.25">
      <c r="N804" s="28">
        <v>8020</v>
      </c>
      <c r="O804" s="28">
        <v>73.739999999999995</v>
      </c>
      <c r="P804" s="29">
        <f t="shared" si="0"/>
        <v>10</v>
      </c>
      <c r="Q804" s="30">
        <f t="shared" si="1"/>
        <v>15.721869418246971</v>
      </c>
      <c r="R804" s="39">
        <f t="shared" si="2"/>
        <v>790.80434999999943</v>
      </c>
      <c r="S804" s="39">
        <f t="shared" si="3"/>
        <v>3.8163916471489756E-17</v>
      </c>
      <c r="T804" s="33"/>
      <c r="U804" s="42"/>
      <c r="V804" s="35"/>
      <c r="W804" s="33"/>
      <c r="Y804" s="33"/>
    </row>
    <row r="805" spans="14:25" ht="15.75" customHeight="1" x14ac:dyDescent="0.25">
      <c r="N805" s="28">
        <v>8030</v>
      </c>
      <c r="O805" s="28">
        <v>72.400000000000006</v>
      </c>
      <c r="P805" s="29">
        <f t="shared" si="0"/>
        <v>10</v>
      </c>
      <c r="Q805" s="30">
        <f t="shared" si="1"/>
        <v>15.832701842431648</v>
      </c>
      <c r="R805" s="39">
        <f t="shared" si="2"/>
        <v>790.80434999999943</v>
      </c>
      <c r="S805" s="39">
        <f t="shared" si="3"/>
        <v>3.8163916471489756E-17</v>
      </c>
      <c r="T805" s="33"/>
      <c r="U805" s="42"/>
      <c r="V805" s="35"/>
      <c r="W805" s="33"/>
      <c r="Y805" s="33"/>
    </row>
    <row r="806" spans="14:25" ht="15.75" customHeight="1" x14ac:dyDescent="0.25">
      <c r="N806" s="28">
        <v>8040</v>
      </c>
      <c r="O806" s="28">
        <v>72.48</v>
      </c>
      <c r="P806" s="29">
        <f t="shared" si="0"/>
        <v>10</v>
      </c>
      <c r="Q806" s="30">
        <f t="shared" si="1"/>
        <v>15.820836619642858</v>
      </c>
      <c r="R806" s="39">
        <f t="shared" si="2"/>
        <v>790.80434999999943</v>
      </c>
      <c r="S806" s="39">
        <f t="shared" si="3"/>
        <v>3.8163916471489756E-17</v>
      </c>
      <c r="T806" s="33"/>
      <c r="U806" s="42"/>
      <c r="V806" s="35"/>
      <c r="W806" s="33"/>
      <c r="Y806" s="33"/>
    </row>
    <row r="807" spans="14:25" ht="15.75" customHeight="1" x14ac:dyDescent="0.25">
      <c r="N807" s="28">
        <v>8050</v>
      </c>
      <c r="O807" s="28">
        <v>71.17</v>
      </c>
      <c r="P807" s="29">
        <f t="shared" si="0"/>
        <v>10</v>
      </c>
      <c r="Q807" s="30">
        <f t="shared" si="1"/>
        <v>15.817893966268636</v>
      </c>
      <c r="R807" s="39">
        <f t="shared" si="2"/>
        <v>790.80434999999943</v>
      </c>
      <c r="S807" s="39">
        <f t="shared" si="3"/>
        <v>3.8163916471489756E-17</v>
      </c>
      <c r="T807" s="33"/>
      <c r="U807" s="42"/>
      <c r="V807" s="35"/>
      <c r="W807" s="33"/>
      <c r="Y807" s="33"/>
    </row>
    <row r="808" spans="14:25" ht="15.75" customHeight="1" x14ac:dyDescent="0.25">
      <c r="N808" s="28">
        <v>8060</v>
      </c>
      <c r="O808" s="28">
        <v>72.13</v>
      </c>
      <c r="P808" s="29">
        <f t="shared" si="0"/>
        <v>10</v>
      </c>
      <c r="Q808" s="30">
        <f t="shared" si="1"/>
        <v>15.72887283771372</v>
      </c>
      <c r="R808" s="39">
        <f t="shared" si="2"/>
        <v>790.80434999999943</v>
      </c>
      <c r="S808" s="39">
        <f t="shared" si="3"/>
        <v>3.8163916471489756E-17</v>
      </c>
      <c r="T808" s="33"/>
      <c r="U808" s="42"/>
      <c r="V808" s="35"/>
      <c r="W808" s="33"/>
      <c r="Y808" s="33"/>
    </row>
    <row r="809" spans="14:25" ht="15.75" customHeight="1" x14ac:dyDescent="0.25">
      <c r="N809" s="28">
        <v>8070</v>
      </c>
      <c r="O809" s="28">
        <v>73.959999999999994</v>
      </c>
      <c r="P809" s="29">
        <f t="shared" si="0"/>
        <v>10</v>
      </c>
      <c r="Q809" s="30">
        <f t="shared" si="1"/>
        <v>15.730681977359948</v>
      </c>
      <c r="R809" s="39">
        <f t="shared" si="2"/>
        <v>790.80434999999943</v>
      </c>
      <c r="S809" s="39">
        <f t="shared" si="3"/>
        <v>3.8163916471489756E-17</v>
      </c>
      <c r="T809" s="33"/>
      <c r="U809" s="42"/>
      <c r="V809" s="35"/>
      <c r="W809" s="33"/>
      <c r="Y809" s="33"/>
    </row>
    <row r="810" spans="14:25" ht="15.75" customHeight="1" x14ac:dyDescent="0.25">
      <c r="N810" s="28">
        <v>8080</v>
      </c>
      <c r="O810" s="28">
        <v>72.739999999999995</v>
      </c>
      <c r="P810" s="29">
        <f t="shared" si="0"/>
        <v>10</v>
      </c>
      <c r="Q810" s="30">
        <f t="shared" si="1"/>
        <v>15.853438635175472</v>
      </c>
      <c r="R810" s="39">
        <f t="shared" si="2"/>
        <v>790.80434999999943</v>
      </c>
      <c r="S810" s="39">
        <f t="shared" si="3"/>
        <v>3.8163916471489756E-17</v>
      </c>
      <c r="T810" s="33"/>
      <c r="U810" s="42"/>
      <c r="V810" s="35"/>
      <c r="W810" s="33"/>
      <c r="Y810" s="33"/>
    </row>
    <row r="811" spans="14:25" ht="15.75" customHeight="1" x14ac:dyDescent="0.25">
      <c r="N811" s="28">
        <v>8090</v>
      </c>
      <c r="O811" s="28">
        <v>73.489999999999995</v>
      </c>
      <c r="P811" s="29">
        <f t="shared" si="0"/>
        <v>10</v>
      </c>
      <c r="Q811" s="30">
        <f t="shared" si="1"/>
        <v>15.857835600730899</v>
      </c>
      <c r="R811" s="39">
        <f t="shared" si="2"/>
        <v>790.80434999999943</v>
      </c>
      <c r="S811" s="39">
        <f t="shared" si="3"/>
        <v>3.8163916471489756E-17</v>
      </c>
      <c r="T811" s="33"/>
      <c r="U811" s="42"/>
      <c r="V811" s="35"/>
      <c r="W811" s="33"/>
      <c r="Y811" s="33"/>
    </row>
    <row r="812" spans="14:25" ht="15.75" customHeight="1" x14ac:dyDescent="0.25">
      <c r="N812" s="28">
        <v>8100</v>
      </c>
      <c r="O812" s="28">
        <v>75.55</v>
      </c>
      <c r="P812" s="29">
        <f t="shared" si="0"/>
        <v>10</v>
      </c>
      <c r="Q812" s="30">
        <f t="shared" si="1"/>
        <v>15.910688666787145</v>
      </c>
      <c r="R812" s="39">
        <f t="shared" si="2"/>
        <v>790.80434999999943</v>
      </c>
      <c r="S812" s="39">
        <f t="shared" si="3"/>
        <v>3.8163916471489756E-17</v>
      </c>
      <c r="T812" s="33"/>
      <c r="U812" s="42"/>
      <c r="V812" s="35"/>
      <c r="W812" s="33"/>
      <c r="Y812" s="33"/>
    </row>
    <row r="813" spans="14:25" ht="15.75" customHeight="1" x14ac:dyDescent="0.25">
      <c r="N813" s="28">
        <v>8110</v>
      </c>
      <c r="O813" s="28">
        <v>74.81</v>
      </c>
      <c r="P813" s="29">
        <f t="shared" si="0"/>
        <v>10</v>
      </c>
      <c r="Q813" s="30">
        <f t="shared" si="1"/>
        <v>16.084224309161449</v>
      </c>
      <c r="R813" s="39">
        <f t="shared" si="2"/>
        <v>790.80434999999943</v>
      </c>
      <c r="S813" s="39">
        <f t="shared" si="3"/>
        <v>3.8163916471489756E-17</v>
      </c>
      <c r="T813" s="33"/>
      <c r="U813" s="42"/>
      <c r="V813" s="35"/>
      <c r="W813" s="33"/>
      <c r="Y813" s="33"/>
    </row>
    <row r="814" spans="14:25" ht="15.75" customHeight="1" x14ac:dyDescent="0.25">
      <c r="N814" s="28">
        <v>8120</v>
      </c>
      <c r="O814" s="28">
        <v>75.489999999999995</v>
      </c>
      <c r="P814" s="29">
        <f t="shared" si="0"/>
        <v>10</v>
      </c>
      <c r="Q814" s="30">
        <f t="shared" si="1"/>
        <v>16.155814057438036</v>
      </c>
      <c r="R814" s="39">
        <f t="shared" si="2"/>
        <v>790.80434999999943</v>
      </c>
      <c r="S814" s="39">
        <f t="shared" si="3"/>
        <v>3.8163916471489756E-17</v>
      </c>
      <c r="T814" s="33"/>
      <c r="U814" s="42"/>
      <c r="V814" s="35"/>
      <c r="W814" s="33"/>
      <c r="Y814" s="33"/>
    </row>
    <row r="815" spans="14:25" ht="15.75" customHeight="1" x14ac:dyDescent="0.25">
      <c r="N815" s="28">
        <v>8130</v>
      </c>
      <c r="O815" s="28">
        <v>78.91</v>
      </c>
      <c r="P815" s="29">
        <f t="shared" si="0"/>
        <v>10</v>
      </c>
      <c r="Q815" s="30">
        <f t="shared" si="1"/>
        <v>16.250762340347155</v>
      </c>
      <c r="R815" s="39">
        <f t="shared" si="2"/>
        <v>790.80434999999943</v>
      </c>
      <c r="S815" s="39">
        <f t="shared" si="3"/>
        <v>3.8163916471489756E-17</v>
      </c>
      <c r="T815" s="33"/>
      <c r="U815" s="42"/>
      <c r="V815" s="35"/>
      <c r="W815" s="33"/>
      <c r="Y815" s="33"/>
    </row>
    <row r="816" spans="14:25" ht="15.75" customHeight="1" x14ac:dyDescent="0.25">
      <c r="N816" s="28">
        <v>8140</v>
      </c>
      <c r="O816" s="28">
        <v>79.75</v>
      </c>
      <c r="P816" s="29">
        <f t="shared" si="0"/>
        <v>10</v>
      </c>
      <c r="Q816" s="30">
        <f t="shared" si="1"/>
        <v>16.543875228790011</v>
      </c>
      <c r="R816" s="39">
        <f t="shared" si="2"/>
        <v>790.80434999999943</v>
      </c>
      <c r="S816" s="39">
        <f t="shared" si="3"/>
        <v>3.8163916471489756E-17</v>
      </c>
      <c r="T816" s="33"/>
      <c r="U816" s="42"/>
      <c r="V816" s="35"/>
      <c r="W816" s="33"/>
      <c r="Y816" s="33"/>
    </row>
    <row r="817" spans="14:25" ht="15.75" customHeight="1" x14ac:dyDescent="0.25">
      <c r="N817" s="28">
        <v>8150</v>
      </c>
      <c r="O817" s="28">
        <v>81.760000000000005</v>
      </c>
      <c r="P817" s="29">
        <f t="shared" si="0"/>
        <v>10</v>
      </c>
      <c r="Q817" s="30">
        <f t="shared" si="1"/>
        <v>16.803548960320484</v>
      </c>
      <c r="R817" s="39">
        <f t="shared" si="2"/>
        <v>790.80434999999943</v>
      </c>
      <c r="S817" s="39">
        <f t="shared" si="3"/>
        <v>3.8163916471489756E-17</v>
      </c>
      <c r="T817" s="33"/>
      <c r="U817" s="42"/>
      <c r="V817" s="35"/>
      <c r="W817" s="33"/>
      <c r="Y817" s="33"/>
    </row>
    <row r="818" spans="14:25" ht="15.75" customHeight="1" x14ac:dyDescent="0.25">
      <c r="N818" s="28">
        <v>8160</v>
      </c>
      <c r="O818" s="28">
        <v>89.85</v>
      </c>
      <c r="P818" s="29">
        <f t="shared" si="0"/>
        <v>10</v>
      </c>
      <c r="Q818" s="30">
        <f t="shared" si="1"/>
        <v>17.117639860638175</v>
      </c>
      <c r="R818" s="39">
        <f t="shared" si="2"/>
        <v>790.80434999999943</v>
      </c>
      <c r="S818" s="39">
        <f t="shared" si="3"/>
        <v>3.8163916471489756E-17</v>
      </c>
      <c r="T818" s="33"/>
      <c r="U818" s="42"/>
      <c r="V818" s="35"/>
      <c r="W818" s="33"/>
      <c r="Y818" s="33"/>
    </row>
    <row r="819" spans="14:25" ht="15.75" customHeight="1" x14ac:dyDescent="0.25">
      <c r="N819" s="28">
        <v>8170</v>
      </c>
      <c r="O819" s="28">
        <v>94.25</v>
      </c>
      <c r="P819" s="29">
        <f t="shared" si="0"/>
        <v>10</v>
      </c>
      <c r="Q819" s="30">
        <f t="shared" si="1"/>
        <v>17.873252001508916</v>
      </c>
      <c r="R819" s="39">
        <f t="shared" si="2"/>
        <v>790.80434999999943</v>
      </c>
      <c r="S819" s="39">
        <f t="shared" si="3"/>
        <v>3.8163916471489756E-17</v>
      </c>
      <c r="T819" s="33"/>
      <c r="U819" s="42"/>
      <c r="V819" s="35"/>
      <c r="W819" s="33"/>
      <c r="Y819" s="33"/>
    </row>
    <row r="820" spans="14:25" ht="15.75" customHeight="1" x14ac:dyDescent="0.25">
      <c r="N820" s="28">
        <v>8180</v>
      </c>
      <c r="O820" s="28">
        <v>109.03</v>
      </c>
      <c r="P820" s="29">
        <f t="shared" si="0"/>
        <v>10</v>
      </c>
      <c r="Q820" s="30">
        <f t="shared" si="1"/>
        <v>18.691020539804196</v>
      </c>
      <c r="R820" s="39">
        <f t="shared" si="2"/>
        <v>790.80434999999943</v>
      </c>
      <c r="S820" s="39">
        <f t="shared" si="3"/>
        <v>3.8163916471489756E-17</v>
      </c>
      <c r="T820" s="33"/>
      <c r="U820" s="42"/>
      <c r="V820" s="35"/>
      <c r="W820" s="33"/>
      <c r="Y820" s="33"/>
    </row>
    <row r="821" spans="14:25" ht="15.75" customHeight="1" x14ac:dyDescent="0.25">
      <c r="N821" s="28">
        <v>8190</v>
      </c>
      <c r="O821" s="28">
        <v>107.91</v>
      </c>
      <c r="P821" s="29">
        <f t="shared" si="0"/>
        <v>10</v>
      </c>
      <c r="Q821" s="30">
        <f t="shared" si="1"/>
        <v>20.241181523322432</v>
      </c>
      <c r="R821" s="39">
        <f t="shared" si="2"/>
        <v>790.80434999999943</v>
      </c>
      <c r="S821" s="39">
        <f t="shared" si="3"/>
        <v>3.8163916471489756E-17</v>
      </c>
      <c r="T821" s="33"/>
      <c r="U821" s="42"/>
      <c r="V821" s="35"/>
      <c r="W821" s="33"/>
      <c r="Y821" s="33"/>
    </row>
    <row r="822" spans="14:25" ht="15.75" customHeight="1" x14ac:dyDescent="0.25">
      <c r="N822" s="28">
        <v>8200</v>
      </c>
      <c r="O822" s="28">
        <v>111.02</v>
      </c>
      <c r="P822" s="29">
        <f t="shared" si="0"/>
        <v>10</v>
      </c>
      <c r="Q822" s="30">
        <f t="shared" si="1"/>
        <v>21.245192123053418</v>
      </c>
      <c r="R822" s="39">
        <f t="shared" si="2"/>
        <v>790.80434999999943</v>
      </c>
      <c r="S822" s="39">
        <f t="shared" si="3"/>
        <v>3.8163916471489756E-17</v>
      </c>
      <c r="T822" s="33"/>
      <c r="U822" s="42"/>
      <c r="V822" s="35"/>
      <c r="W822" s="33"/>
      <c r="Y822" s="33"/>
    </row>
    <row r="823" spans="14:25" ht="15.75" customHeight="1" x14ac:dyDescent="0.25">
      <c r="N823" s="28">
        <v>8210</v>
      </c>
      <c r="O823" s="28">
        <v>113.04</v>
      </c>
      <c r="P823" s="29">
        <f t="shared" si="0"/>
        <v>10</v>
      </c>
      <c r="Q823" s="30">
        <f t="shared" si="1"/>
        <v>22.150112926815769</v>
      </c>
      <c r="R823" s="39">
        <f t="shared" si="2"/>
        <v>790.80434999999943</v>
      </c>
      <c r="S823" s="39">
        <f t="shared" si="3"/>
        <v>3.8163916471489756E-17</v>
      </c>
      <c r="T823" s="33"/>
      <c r="U823" s="42"/>
      <c r="V823" s="35"/>
      <c r="W823" s="33"/>
      <c r="Y823" s="33"/>
    </row>
    <row r="824" spans="14:25" ht="15.75" customHeight="1" x14ac:dyDescent="0.25">
      <c r="N824" s="28">
        <v>8220</v>
      </c>
      <c r="O824" s="28">
        <v>124.79</v>
      </c>
      <c r="P824" s="29">
        <f t="shared" si="0"/>
        <v>10</v>
      </c>
      <c r="Q824" s="30">
        <f t="shared" si="1"/>
        <v>22.913734136142477</v>
      </c>
      <c r="R824" s="39">
        <f t="shared" si="2"/>
        <v>790.80434999999943</v>
      </c>
      <c r="S824" s="39">
        <f t="shared" si="3"/>
        <v>3.8163916471489756E-17</v>
      </c>
      <c r="T824" s="33"/>
      <c r="U824" s="42"/>
      <c r="V824" s="35"/>
      <c r="W824" s="33"/>
      <c r="Y824" s="33"/>
    </row>
    <row r="825" spans="14:25" ht="15.75" customHeight="1" x14ac:dyDescent="0.25">
      <c r="N825" s="28">
        <v>8230</v>
      </c>
      <c r="O825" s="28">
        <v>126.6</v>
      </c>
      <c r="P825" s="29">
        <f t="shared" si="0"/>
        <v>10</v>
      </c>
      <c r="Q825" s="30">
        <f t="shared" si="1"/>
        <v>24.225058475109851</v>
      </c>
      <c r="R825" s="39">
        <f t="shared" si="2"/>
        <v>790.80434999999943</v>
      </c>
      <c r="S825" s="39">
        <f t="shared" si="3"/>
        <v>3.8163916471489756E-17</v>
      </c>
      <c r="T825" s="33"/>
      <c r="U825" s="42"/>
      <c r="V825" s="35"/>
      <c r="W825" s="33"/>
      <c r="Y825" s="33"/>
    </row>
    <row r="826" spans="14:25" ht="15.75" customHeight="1" x14ac:dyDescent="0.25">
      <c r="N826" s="28">
        <v>8240</v>
      </c>
      <c r="O826" s="28">
        <v>133.12</v>
      </c>
      <c r="P826" s="29">
        <f t="shared" si="0"/>
        <v>10</v>
      </c>
      <c r="Q826" s="30">
        <f t="shared" si="1"/>
        <v>25.257452058579378</v>
      </c>
      <c r="R826" s="39">
        <f t="shared" si="2"/>
        <v>790.80434999999943</v>
      </c>
      <c r="S826" s="39">
        <f t="shared" si="3"/>
        <v>3.8163916471489756E-17</v>
      </c>
      <c r="T826" s="33"/>
      <c r="U826" s="42"/>
      <c r="V826" s="35"/>
      <c r="W826" s="33"/>
      <c r="Y826" s="33"/>
    </row>
    <row r="827" spans="14:25" ht="15.75" customHeight="1" x14ac:dyDescent="0.25">
      <c r="N827" s="28">
        <v>8250</v>
      </c>
      <c r="O827" s="28">
        <v>134.88</v>
      </c>
      <c r="P827" s="29">
        <f t="shared" si="0"/>
        <v>10</v>
      </c>
      <c r="Q827" s="30">
        <f t="shared" si="1"/>
        <v>26.408515649493935</v>
      </c>
      <c r="R827" s="39">
        <f t="shared" si="2"/>
        <v>790.80434999999943</v>
      </c>
      <c r="S827" s="39">
        <f t="shared" si="3"/>
        <v>3.8163916471489756E-17</v>
      </c>
      <c r="T827" s="33"/>
      <c r="U827" s="42"/>
      <c r="V827" s="35"/>
      <c r="W827" s="33"/>
      <c r="Y827" s="33"/>
    </row>
    <row r="828" spans="14:25" ht="15.75" customHeight="1" x14ac:dyDescent="0.25">
      <c r="N828" s="28">
        <v>8260</v>
      </c>
      <c r="O828" s="28">
        <v>138.12</v>
      </c>
      <c r="P828" s="29">
        <f t="shared" si="0"/>
        <v>10</v>
      </c>
      <c r="Q828" s="30">
        <f t="shared" si="1"/>
        <v>27.326104158236852</v>
      </c>
      <c r="R828" s="39">
        <f t="shared" si="2"/>
        <v>790.80434999999943</v>
      </c>
      <c r="S828" s="39">
        <f t="shared" si="3"/>
        <v>3.8163916471489756E-17</v>
      </c>
      <c r="T828" s="33"/>
      <c r="U828" s="42"/>
      <c r="V828" s="35"/>
      <c r="W828" s="33"/>
      <c r="Y828" s="33"/>
    </row>
    <row r="829" spans="14:25" ht="15.75" customHeight="1" x14ac:dyDescent="0.25">
      <c r="N829" s="28">
        <v>8270</v>
      </c>
      <c r="O829" s="28">
        <v>136.57</v>
      </c>
      <c r="P829" s="29">
        <f t="shared" si="0"/>
        <v>10</v>
      </c>
      <c r="Q829" s="30">
        <f t="shared" si="1"/>
        <v>28.179536414347837</v>
      </c>
      <c r="R829" s="39">
        <f t="shared" si="2"/>
        <v>790.80434999999943</v>
      </c>
      <c r="S829" s="39">
        <f t="shared" si="3"/>
        <v>3.8163916471489756E-17</v>
      </c>
      <c r="T829" s="33"/>
      <c r="U829" s="42"/>
      <c r="V829" s="35"/>
      <c r="W829" s="33"/>
      <c r="Y829" s="33"/>
    </row>
    <row r="830" spans="14:25" ht="15.75" customHeight="1" x14ac:dyDescent="0.25">
      <c r="N830" s="28">
        <v>8280</v>
      </c>
      <c r="O830" s="28">
        <v>144.08000000000001</v>
      </c>
      <c r="P830" s="29">
        <f t="shared" si="0"/>
        <v>10</v>
      </c>
      <c r="Q830" s="30">
        <f t="shared" si="1"/>
        <v>28.67031865446836</v>
      </c>
      <c r="R830" s="39">
        <f t="shared" si="2"/>
        <v>790.80434999999943</v>
      </c>
      <c r="S830" s="39">
        <f t="shared" si="3"/>
        <v>3.8163916471489756E-17</v>
      </c>
      <c r="T830" s="33"/>
      <c r="U830" s="42"/>
      <c r="V830" s="35"/>
      <c r="W830" s="33"/>
      <c r="Y830" s="33"/>
    </row>
    <row r="831" spans="14:25" ht="15.75" customHeight="1" x14ac:dyDescent="0.25">
      <c r="N831" s="28">
        <v>8290</v>
      </c>
      <c r="O831" s="28">
        <v>146.75</v>
      </c>
      <c r="P831" s="29">
        <f t="shared" si="0"/>
        <v>10</v>
      </c>
      <c r="Q831" s="30">
        <f t="shared" si="1"/>
        <v>29.510338593041801</v>
      </c>
      <c r="R831" s="39">
        <f t="shared" si="2"/>
        <v>790.80434999999943</v>
      </c>
      <c r="S831" s="39">
        <f t="shared" si="3"/>
        <v>3.8163916471489756E-17</v>
      </c>
      <c r="T831" s="33"/>
      <c r="U831" s="42"/>
      <c r="V831" s="35"/>
      <c r="W831" s="33"/>
      <c r="Y831" s="33"/>
    </row>
    <row r="832" spans="14:25" ht="15.75" customHeight="1" x14ac:dyDescent="0.25">
      <c r="N832" s="28">
        <v>8300</v>
      </c>
      <c r="O832" s="28">
        <v>145.02000000000001</v>
      </c>
      <c r="P832" s="29">
        <f t="shared" si="0"/>
        <v>10</v>
      </c>
      <c r="Q832" s="30">
        <f t="shared" si="1"/>
        <v>30.271966562623639</v>
      </c>
      <c r="R832" s="39">
        <f t="shared" si="2"/>
        <v>790.80434999999943</v>
      </c>
      <c r="S832" s="39">
        <f t="shared" si="3"/>
        <v>3.8163916471489756E-17</v>
      </c>
      <c r="T832" s="33"/>
      <c r="U832" s="42"/>
      <c r="V832" s="35"/>
      <c r="W832" s="33"/>
      <c r="Y832" s="33"/>
    </row>
    <row r="833" spans="14:25" ht="15.75" customHeight="1" x14ac:dyDescent="0.25">
      <c r="N833" s="28">
        <v>8310</v>
      </c>
      <c r="O833" s="28">
        <v>144.9</v>
      </c>
      <c r="P833" s="29">
        <f t="shared" si="0"/>
        <v>10</v>
      </c>
      <c r="Q833" s="30">
        <f t="shared" si="1"/>
        <v>30.686934478320438</v>
      </c>
      <c r="R833" s="39">
        <f t="shared" si="2"/>
        <v>790.80434999999943</v>
      </c>
      <c r="S833" s="39">
        <f t="shared" si="3"/>
        <v>3.8163916471489756E-17</v>
      </c>
      <c r="T833" s="33"/>
      <c r="U833" s="42"/>
      <c r="V833" s="35"/>
      <c r="W833" s="33"/>
      <c r="Y833" s="33"/>
    </row>
    <row r="834" spans="14:25" ht="15.75" customHeight="1" x14ac:dyDescent="0.25">
      <c r="N834" s="28">
        <v>8320</v>
      </c>
      <c r="O834" s="28">
        <v>148.80000000000001</v>
      </c>
      <c r="P834" s="29">
        <f t="shared" si="0"/>
        <v>10</v>
      </c>
      <c r="Q834" s="30">
        <f t="shared" si="1"/>
        <v>30.9676399850145</v>
      </c>
      <c r="R834" s="39">
        <f t="shared" si="2"/>
        <v>790.80434999999943</v>
      </c>
      <c r="S834" s="39">
        <f t="shared" si="3"/>
        <v>3.8163916471489756E-17</v>
      </c>
      <c r="T834" s="33"/>
      <c r="U834" s="42"/>
      <c r="V834" s="35"/>
      <c r="W834" s="33"/>
      <c r="Y834" s="33"/>
    </row>
    <row r="835" spans="14:25" ht="15.75" customHeight="1" x14ac:dyDescent="0.25">
      <c r="N835" s="28">
        <v>8330</v>
      </c>
      <c r="O835" s="28">
        <v>149.13999999999999</v>
      </c>
      <c r="P835" s="29">
        <f t="shared" si="0"/>
        <v>10</v>
      </c>
      <c r="Q835" s="30">
        <f t="shared" si="1"/>
        <v>31.42184332247772</v>
      </c>
      <c r="R835" s="39">
        <f t="shared" si="2"/>
        <v>790.80434999999943</v>
      </c>
      <c r="S835" s="39">
        <f t="shared" si="3"/>
        <v>3.8163916471489756E-17</v>
      </c>
      <c r="T835" s="33"/>
      <c r="U835" s="42"/>
      <c r="V835" s="35"/>
      <c r="W835" s="33"/>
      <c r="Y835" s="33"/>
    </row>
    <row r="836" spans="14:25" ht="15.75" customHeight="1" x14ac:dyDescent="0.25">
      <c r="N836" s="28">
        <v>8340</v>
      </c>
      <c r="O836" s="28">
        <v>138.77000000000001</v>
      </c>
      <c r="P836" s="29">
        <f t="shared" si="0"/>
        <v>10</v>
      </c>
      <c r="Q836" s="30">
        <f t="shared" si="1"/>
        <v>31.760383479397341</v>
      </c>
      <c r="R836" s="39">
        <f t="shared" si="2"/>
        <v>790.80434999999943</v>
      </c>
      <c r="S836" s="39">
        <f t="shared" si="3"/>
        <v>3.8163916471489756E-17</v>
      </c>
      <c r="T836" s="33"/>
      <c r="U836" s="42"/>
      <c r="V836" s="35"/>
      <c r="W836" s="33"/>
      <c r="Y836" s="33"/>
    </row>
    <row r="837" spans="14:25" ht="15.75" customHeight="1" x14ac:dyDescent="0.25">
      <c r="N837" s="28">
        <v>8350</v>
      </c>
      <c r="O837" s="28">
        <v>139.08000000000001</v>
      </c>
      <c r="P837" s="29">
        <f t="shared" si="0"/>
        <v>10</v>
      </c>
      <c r="Q837" s="30">
        <f t="shared" si="1"/>
        <v>31.307399677249947</v>
      </c>
      <c r="R837" s="39">
        <f t="shared" si="2"/>
        <v>790.80434999999943</v>
      </c>
      <c r="S837" s="39">
        <f t="shared" si="3"/>
        <v>3.8163916471489756E-17</v>
      </c>
      <c r="T837" s="33"/>
      <c r="U837" s="42"/>
      <c r="V837" s="35"/>
      <c r="W837" s="33"/>
      <c r="Y837" s="33"/>
    </row>
    <row r="838" spans="14:25" ht="15.75" customHeight="1" x14ac:dyDescent="0.25">
      <c r="N838" s="28">
        <v>8360</v>
      </c>
      <c r="O838" s="28">
        <v>143.41999999999999</v>
      </c>
      <c r="P838" s="29">
        <f t="shared" si="0"/>
        <v>10</v>
      </c>
      <c r="Q838" s="30">
        <f t="shared" si="1"/>
        <v>31.01286296373793</v>
      </c>
      <c r="R838" s="39">
        <f t="shared" si="2"/>
        <v>790.80434999999943</v>
      </c>
      <c r="S838" s="39">
        <f t="shared" si="3"/>
        <v>3.8163916471489756E-17</v>
      </c>
      <c r="T838" s="33"/>
      <c r="U838" s="42"/>
      <c r="V838" s="35"/>
      <c r="W838" s="33"/>
      <c r="Y838" s="33"/>
    </row>
    <row r="839" spans="14:25" ht="15.75" customHeight="1" x14ac:dyDescent="0.25">
      <c r="N839" s="28">
        <v>8370</v>
      </c>
      <c r="O839" s="28">
        <v>169.38</v>
      </c>
      <c r="P839" s="29">
        <f t="shared" si="0"/>
        <v>10</v>
      </c>
      <c r="Q839" s="30">
        <f t="shared" si="1"/>
        <v>31.096111484726059</v>
      </c>
      <c r="R839" s="39">
        <f t="shared" si="2"/>
        <v>790.80434999999943</v>
      </c>
      <c r="S839" s="39">
        <f t="shared" si="3"/>
        <v>3.8163916471489756E-17</v>
      </c>
      <c r="T839" s="33"/>
      <c r="U839" s="42"/>
      <c r="V839" s="35"/>
      <c r="W839" s="33"/>
      <c r="Y839" s="33"/>
    </row>
    <row r="840" spans="14:25" ht="15.75" customHeight="1" x14ac:dyDescent="0.25">
      <c r="N840" s="28">
        <v>8380</v>
      </c>
      <c r="O840" s="28">
        <v>171.31</v>
      </c>
      <c r="P840" s="29">
        <f t="shared" si="0"/>
        <v>10</v>
      </c>
      <c r="Q840" s="30">
        <f t="shared" si="1"/>
        <v>32.877570581981921</v>
      </c>
      <c r="R840" s="39">
        <f t="shared" si="2"/>
        <v>790.80434999999943</v>
      </c>
      <c r="S840" s="39">
        <f t="shared" si="3"/>
        <v>3.8163916471489756E-17</v>
      </c>
      <c r="T840" s="33"/>
      <c r="U840" s="42"/>
      <c r="V840" s="35"/>
      <c r="W840" s="33"/>
      <c r="Y840" s="33"/>
    </row>
    <row r="841" spans="14:25" ht="15.75" customHeight="1" x14ac:dyDescent="0.25">
      <c r="N841" s="28">
        <v>8390</v>
      </c>
      <c r="O841" s="28">
        <v>169.99</v>
      </c>
      <c r="P841" s="29">
        <f t="shared" si="0"/>
        <v>10</v>
      </c>
      <c r="Q841" s="30">
        <f t="shared" si="1"/>
        <v>34.24498068920375</v>
      </c>
      <c r="R841" s="39">
        <f t="shared" si="2"/>
        <v>790.80434999999943</v>
      </c>
      <c r="S841" s="39">
        <f t="shared" si="3"/>
        <v>3.8163916471489756E-17</v>
      </c>
      <c r="T841" s="33"/>
      <c r="U841" s="42"/>
      <c r="V841" s="35"/>
      <c r="W841" s="33"/>
      <c r="Y841" s="33"/>
    </row>
    <row r="842" spans="14:25" ht="15.75" customHeight="1" x14ac:dyDescent="0.25">
      <c r="N842" s="28">
        <v>8400</v>
      </c>
      <c r="O842" s="28">
        <v>175.68</v>
      </c>
      <c r="P842" s="29">
        <f t="shared" si="0"/>
        <v>10</v>
      </c>
      <c r="Q842" s="30">
        <f t="shared" si="1"/>
        <v>35.108582084427191</v>
      </c>
      <c r="R842" s="39">
        <f t="shared" si="2"/>
        <v>790.80434999999943</v>
      </c>
      <c r="S842" s="39">
        <f t="shared" si="3"/>
        <v>3.8163916471489756E-17</v>
      </c>
      <c r="T842" s="33"/>
      <c r="U842" s="42"/>
      <c r="V842" s="35"/>
      <c r="W842" s="33"/>
      <c r="Y842" s="33"/>
    </row>
    <row r="843" spans="14:25" ht="15.75" customHeight="1" x14ac:dyDescent="0.25">
      <c r="N843" s="28">
        <v>8410</v>
      </c>
      <c r="O843" s="28">
        <v>154.47</v>
      </c>
      <c r="P843" s="29">
        <f t="shared" si="0"/>
        <v>10</v>
      </c>
      <c r="Q843" s="30">
        <f t="shared" si="1"/>
        <v>36.087119613009349</v>
      </c>
      <c r="R843" s="39">
        <f t="shared" si="2"/>
        <v>790.80434999999943</v>
      </c>
      <c r="S843" s="39">
        <f t="shared" si="3"/>
        <v>3.8163916471489756E-17</v>
      </c>
      <c r="T843" s="33"/>
      <c r="U843" s="42"/>
      <c r="V843" s="35"/>
      <c r="W843" s="33"/>
      <c r="Y843" s="33"/>
    </row>
    <row r="844" spans="14:25" ht="15.75" customHeight="1" x14ac:dyDescent="0.25">
      <c r="N844" s="28">
        <v>8420</v>
      </c>
      <c r="O844" s="28">
        <v>136.88</v>
      </c>
      <c r="P844" s="29">
        <f t="shared" si="0"/>
        <v>10</v>
      </c>
      <c r="Q844" s="30">
        <f t="shared" si="1"/>
        <v>35.359656403631242</v>
      </c>
      <c r="R844" s="39">
        <f t="shared" si="2"/>
        <v>790.80434999999943</v>
      </c>
      <c r="S844" s="39">
        <f t="shared" si="3"/>
        <v>3.8163916471489756E-17</v>
      </c>
      <c r="T844" s="33"/>
      <c r="U844" s="42"/>
      <c r="V844" s="35"/>
      <c r="W844" s="33"/>
      <c r="Y844" s="33"/>
    </row>
    <row r="845" spans="14:25" ht="15.75" customHeight="1" x14ac:dyDescent="0.25">
      <c r="N845" s="28">
        <v>8430</v>
      </c>
      <c r="O845" s="28">
        <v>138.52000000000001</v>
      </c>
      <c r="P845" s="29">
        <f t="shared" si="0"/>
        <v>10</v>
      </c>
      <c r="Q845" s="30">
        <f t="shared" si="1"/>
        <v>33.685753657464453</v>
      </c>
      <c r="R845" s="39">
        <f t="shared" si="2"/>
        <v>790.80434999999943</v>
      </c>
      <c r="S845" s="39">
        <f t="shared" si="3"/>
        <v>3.8163916471489756E-17</v>
      </c>
      <c r="T845" s="33"/>
      <c r="U845" s="42"/>
      <c r="V845" s="35"/>
      <c r="W845" s="33"/>
      <c r="Y845" s="33"/>
    </row>
    <row r="846" spans="14:25" ht="15.75" customHeight="1" x14ac:dyDescent="0.25">
      <c r="N846" s="28">
        <v>8440</v>
      </c>
      <c r="O846" s="28">
        <v>152.47</v>
      </c>
      <c r="P846" s="29">
        <f t="shared" si="0"/>
        <v>10</v>
      </c>
      <c r="Q846" s="30">
        <f t="shared" si="1"/>
        <v>32.630186109416385</v>
      </c>
      <c r="R846" s="39">
        <f t="shared" si="2"/>
        <v>790.80434999999943</v>
      </c>
      <c r="S846" s="39">
        <f t="shared" si="3"/>
        <v>3.8163916471489756E-17</v>
      </c>
      <c r="T846" s="33"/>
      <c r="U846" s="42"/>
      <c r="V846" s="35"/>
      <c r="W846" s="33"/>
      <c r="Y846" s="33"/>
    </row>
    <row r="847" spans="14:25" ht="15.75" customHeight="1" x14ac:dyDescent="0.25">
      <c r="N847" s="28">
        <v>8450</v>
      </c>
      <c r="O847" s="28">
        <v>156.74</v>
      </c>
      <c r="P847" s="29">
        <f t="shared" si="0"/>
        <v>10</v>
      </c>
      <c r="Q847" s="30">
        <f t="shared" si="1"/>
        <v>32.822054383671002</v>
      </c>
      <c r="R847" s="39">
        <f t="shared" si="2"/>
        <v>790.80434999999943</v>
      </c>
      <c r="S847" s="39">
        <f t="shared" si="3"/>
        <v>3.8163916471489756E-17</v>
      </c>
      <c r="T847" s="33"/>
      <c r="U847" s="42"/>
      <c r="V847" s="35"/>
      <c r="W847" s="33"/>
      <c r="Y847" s="33"/>
    </row>
    <row r="848" spans="14:25" ht="15.75" customHeight="1" x14ac:dyDescent="0.25">
      <c r="N848" s="28">
        <v>8460</v>
      </c>
      <c r="O848" s="28">
        <v>150.99</v>
      </c>
      <c r="P848" s="29">
        <f t="shared" si="0"/>
        <v>10</v>
      </c>
      <c r="Q848" s="30">
        <f t="shared" si="1"/>
        <v>33.23902326022759</v>
      </c>
      <c r="R848" s="39">
        <f t="shared" si="2"/>
        <v>790.80434999999943</v>
      </c>
      <c r="S848" s="39">
        <f t="shared" si="3"/>
        <v>3.8163916471489756E-17</v>
      </c>
      <c r="T848" s="33"/>
      <c r="U848" s="42"/>
      <c r="V848" s="35"/>
      <c r="W848" s="33"/>
      <c r="Y848" s="33"/>
    </row>
    <row r="849" spans="14:25" ht="15.75" customHeight="1" x14ac:dyDescent="0.25">
      <c r="N849" s="28">
        <v>8470</v>
      </c>
      <c r="O849" s="28">
        <v>153.19999999999999</v>
      </c>
      <c r="P849" s="29">
        <f t="shared" si="0"/>
        <v>10</v>
      </c>
      <c r="Q849" s="30">
        <f t="shared" si="1"/>
        <v>33.147331410025885</v>
      </c>
      <c r="R849" s="39">
        <f t="shared" si="2"/>
        <v>790.80434999999943</v>
      </c>
      <c r="S849" s="39">
        <f t="shared" si="3"/>
        <v>3.8163916471489756E-17</v>
      </c>
      <c r="T849" s="33"/>
      <c r="U849" s="42"/>
      <c r="V849" s="35"/>
      <c r="W849" s="33"/>
      <c r="Y849" s="33"/>
    </row>
    <row r="850" spans="14:25" ht="15.75" customHeight="1" x14ac:dyDescent="0.25">
      <c r="N850" s="28">
        <v>8480</v>
      </c>
      <c r="O850" s="28">
        <v>153.74</v>
      </c>
      <c r="P850" s="29">
        <f t="shared" si="0"/>
        <v>10</v>
      </c>
      <c r="Q850" s="30">
        <f t="shared" si="1"/>
        <v>33.230273186424185</v>
      </c>
      <c r="R850" s="39">
        <f t="shared" si="2"/>
        <v>790.80434999999943</v>
      </c>
      <c r="S850" s="39">
        <f t="shared" si="3"/>
        <v>3.8163916471489756E-17</v>
      </c>
      <c r="T850" s="33"/>
      <c r="U850" s="42"/>
      <c r="V850" s="35"/>
      <c r="W850" s="33"/>
      <c r="Y850" s="33"/>
    </row>
    <row r="851" spans="14:25" ht="15.75" customHeight="1" x14ac:dyDescent="0.25">
      <c r="N851" s="28">
        <v>8490</v>
      </c>
      <c r="O851" s="28">
        <v>157.16999999999999</v>
      </c>
      <c r="P851" s="29">
        <f t="shared" si="0"/>
        <v>10</v>
      </c>
      <c r="Q851" s="30">
        <f t="shared" si="1"/>
        <v>33.323823573415162</v>
      </c>
      <c r="R851" s="39">
        <f t="shared" si="2"/>
        <v>790.80434999999943</v>
      </c>
      <c r="S851" s="39">
        <f t="shared" si="3"/>
        <v>3.8163916471489756E-17</v>
      </c>
      <c r="T851" s="33"/>
      <c r="U851" s="42"/>
      <c r="V851" s="35"/>
      <c r="W851" s="33"/>
      <c r="Y851" s="33"/>
    </row>
    <row r="852" spans="14:25" ht="15.75" customHeight="1" x14ac:dyDescent="0.25">
      <c r="N852" s="28">
        <v>8500</v>
      </c>
      <c r="O852" s="28">
        <v>169.74</v>
      </c>
      <c r="P852" s="29">
        <f t="shared" si="0"/>
        <v>10</v>
      </c>
      <c r="Q852" s="30">
        <f t="shared" si="1"/>
        <v>33.616627939204136</v>
      </c>
      <c r="R852" s="39">
        <f t="shared" si="2"/>
        <v>790.80434999999943</v>
      </c>
      <c r="S852" s="39">
        <f t="shared" si="3"/>
        <v>3.8163916471489756E-17</v>
      </c>
      <c r="T852" s="33"/>
      <c r="U852" s="42"/>
      <c r="V852" s="35"/>
      <c r="W852" s="33"/>
      <c r="Y852" s="33"/>
    </row>
    <row r="853" spans="14:25" ht="15.75" customHeight="1" x14ac:dyDescent="0.25">
      <c r="N853" s="28">
        <v>8510</v>
      </c>
      <c r="O853" s="28">
        <v>169.49</v>
      </c>
      <c r="P853" s="29">
        <f t="shared" si="0"/>
        <v>10</v>
      </c>
      <c r="Q853" s="30">
        <f t="shared" si="1"/>
        <v>34.654870136595747</v>
      </c>
      <c r="R853" s="39">
        <f t="shared" si="2"/>
        <v>790.80434999999943</v>
      </c>
      <c r="S853" s="39">
        <f t="shared" si="3"/>
        <v>3.8163916471489756E-17</v>
      </c>
      <c r="T853" s="33"/>
      <c r="U853" s="42"/>
      <c r="V853" s="35"/>
      <c r="W853" s="33"/>
      <c r="Y853" s="33"/>
    </row>
    <row r="854" spans="14:25" ht="15.75" customHeight="1" x14ac:dyDescent="0.25">
      <c r="N854" s="28">
        <v>8520</v>
      </c>
      <c r="O854" s="28">
        <v>162.15</v>
      </c>
      <c r="P854" s="29">
        <f t="shared" si="0"/>
        <v>10</v>
      </c>
      <c r="Q854" s="30">
        <f t="shared" si="1"/>
        <v>35.360525632903808</v>
      </c>
      <c r="R854" s="39">
        <f t="shared" si="2"/>
        <v>790.80434999999943</v>
      </c>
      <c r="S854" s="39">
        <f t="shared" si="3"/>
        <v>3.8163916471489756E-17</v>
      </c>
      <c r="T854" s="33"/>
      <c r="U854" s="42"/>
      <c r="V854" s="35"/>
      <c r="W854" s="33"/>
      <c r="Y854" s="33"/>
    </row>
    <row r="855" spans="14:25" ht="15.75" customHeight="1" x14ac:dyDescent="0.25">
      <c r="N855" s="28">
        <v>8530</v>
      </c>
      <c r="O855" s="28">
        <v>171.75</v>
      </c>
      <c r="P855" s="29">
        <f t="shared" si="0"/>
        <v>10</v>
      </c>
      <c r="Q855" s="30">
        <f t="shared" si="1"/>
        <v>35.364094797384141</v>
      </c>
      <c r="R855" s="39">
        <f t="shared" si="2"/>
        <v>790.80434999999943</v>
      </c>
      <c r="S855" s="39">
        <f t="shared" si="3"/>
        <v>3.8163916471489756E-17</v>
      </c>
      <c r="T855" s="33"/>
      <c r="U855" s="42"/>
      <c r="V855" s="35"/>
      <c r="W855" s="33"/>
      <c r="Y855" s="33"/>
    </row>
    <row r="856" spans="14:25" ht="15.75" customHeight="1" x14ac:dyDescent="0.25">
      <c r="N856" s="28">
        <v>8540</v>
      </c>
      <c r="O856" s="28">
        <v>193.27</v>
      </c>
      <c r="P856" s="29">
        <f t="shared" si="0"/>
        <v>10</v>
      </c>
      <c r="Q856" s="30">
        <f t="shared" si="1"/>
        <v>36.003944922681256</v>
      </c>
      <c r="R856" s="39">
        <f t="shared" si="2"/>
        <v>790.80434999999943</v>
      </c>
      <c r="S856" s="39">
        <f t="shared" si="3"/>
        <v>3.8163916471489756E-17</v>
      </c>
      <c r="T856" s="33"/>
      <c r="U856" s="42"/>
      <c r="V856" s="35"/>
      <c r="W856" s="33"/>
      <c r="Y856" s="33"/>
    </row>
    <row r="857" spans="14:25" ht="15.75" customHeight="1" x14ac:dyDescent="0.25">
      <c r="N857" s="28">
        <v>8550</v>
      </c>
      <c r="O857" s="28">
        <v>168.8</v>
      </c>
      <c r="P857" s="29">
        <f t="shared" si="0"/>
        <v>10</v>
      </c>
      <c r="Q857" s="30">
        <f t="shared" si="1"/>
        <v>37.877821803400181</v>
      </c>
      <c r="R857" s="39">
        <f t="shared" si="2"/>
        <v>790.80434999999943</v>
      </c>
      <c r="S857" s="39">
        <f t="shared" si="3"/>
        <v>3.8163916471489756E-17</v>
      </c>
      <c r="T857" s="33"/>
      <c r="U857" s="42"/>
      <c r="V857" s="35"/>
      <c r="W857" s="33"/>
      <c r="Y857" s="33"/>
    </row>
    <row r="858" spans="14:25" ht="15.75" customHeight="1" x14ac:dyDescent="0.25">
      <c r="N858" s="28">
        <v>8560</v>
      </c>
      <c r="O858" s="28">
        <v>168.08</v>
      </c>
      <c r="P858" s="29">
        <f t="shared" si="0"/>
        <v>10</v>
      </c>
      <c r="Q858" s="30">
        <f t="shared" si="1"/>
        <v>37.55676248365284</v>
      </c>
      <c r="R858" s="39">
        <f t="shared" si="2"/>
        <v>790.80434999999943</v>
      </c>
      <c r="S858" s="39">
        <f t="shared" si="3"/>
        <v>3.8163916471489756E-17</v>
      </c>
      <c r="T858" s="33"/>
      <c r="U858" s="42"/>
      <c r="V858" s="35"/>
      <c r="W858" s="33"/>
      <c r="Y858" s="33"/>
    </row>
    <row r="859" spans="14:25" ht="15.75" customHeight="1" x14ac:dyDescent="0.25">
      <c r="N859" s="28">
        <v>8570</v>
      </c>
      <c r="O859" s="28">
        <v>172.5</v>
      </c>
      <c r="P859" s="29">
        <f t="shared" si="0"/>
        <v>10</v>
      </c>
      <c r="Q859" s="30">
        <f t="shared" si="1"/>
        <v>37.285614896399863</v>
      </c>
      <c r="R859" s="39">
        <f t="shared" si="2"/>
        <v>790.80434999999943</v>
      </c>
      <c r="S859" s="39">
        <f t="shared" si="3"/>
        <v>3.8163916471489756E-17</v>
      </c>
      <c r="T859" s="33"/>
      <c r="U859" s="42"/>
      <c r="V859" s="35"/>
      <c r="W859" s="33"/>
      <c r="Y859" s="33"/>
    </row>
    <row r="860" spans="14:25" ht="15.75" customHeight="1" x14ac:dyDescent="0.25">
      <c r="N860" s="28">
        <v>8580</v>
      </c>
      <c r="O860" s="28">
        <v>173.59</v>
      </c>
      <c r="P860" s="29">
        <f t="shared" si="0"/>
        <v>10</v>
      </c>
      <c r="Q860" s="30">
        <f t="shared" si="1"/>
        <v>37.390445466080322</v>
      </c>
      <c r="R860" s="39">
        <f t="shared" si="2"/>
        <v>790.80434999999943</v>
      </c>
      <c r="S860" s="39">
        <f t="shared" si="3"/>
        <v>3.8163916471489756E-17</v>
      </c>
      <c r="T860" s="33"/>
      <c r="U860" s="42"/>
      <c r="V860" s="35"/>
      <c r="W860" s="33"/>
      <c r="Y860" s="33"/>
    </row>
    <row r="861" spans="14:25" ht="15.75" customHeight="1" x14ac:dyDescent="0.25">
      <c r="N861" s="28">
        <v>8590</v>
      </c>
      <c r="O861" s="28">
        <v>184.01</v>
      </c>
      <c r="P861" s="29">
        <f t="shared" si="0"/>
        <v>10</v>
      </c>
      <c r="Q861" s="30">
        <f t="shared" si="1"/>
        <v>37.535738632052997</v>
      </c>
      <c r="R861" s="39">
        <f t="shared" si="2"/>
        <v>790.80434999999943</v>
      </c>
      <c r="S861" s="39">
        <f t="shared" si="3"/>
        <v>3.8163916471489756E-17</v>
      </c>
      <c r="T861" s="33"/>
      <c r="U861" s="42"/>
      <c r="V861" s="35"/>
      <c r="W861" s="33"/>
      <c r="Y861" s="33"/>
    </row>
    <row r="862" spans="14:25" ht="15.75" customHeight="1" x14ac:dyDescent="0.25">
      <c r="N862" s="28">
        <v>8600</v>
      </c>
      <c r="O862" s="28">
        <v>186.6</v>
      </c>
      <c r="P862" s="29">
        <f t="shared" si="0"/>
        <v>10</v>
      </c>
      <c r="Q862" s="30">
        <f t="shared" si="1"/>
        <v>38.328620900499139</v>
      </c>
      <c r="R862" s="39">
        <f t="shared" si="2"/>
        <v>790.80434999999943</v>
      </c>
      <c r="S862" s="39">
        <f t="shared" si="3"/>
        <v>3.8163916471489756E-17</v>
      </c>
      <c r="T862" s="33"/>
      <c r="U862" s="42"/>
      <c r="V862" s="35"/>
      <c r="W862" s="33"/>
      <c r="Y862" s="33"/>
    </row>
    <row r="863" spans="14:25" ht="15.75" customHeight="1" x14ac:dyDescent="0.25">
      <c r="N863" s="28">
        <v>8610</v>
      </c>
      <c r="O863" s="28">
        <v>189.48</v>
      </c>
      <c r="P863" s="29">
        <f t="shared" si="0"/>
        <v>10</v>
      </c>
      <c r="Q863" s="30">
        <f t="shared" si="1"/>
        <v>39.052146137313812</v>
      </c>
      <c r="R863" s="39">
        <f t="shared" si="2"/>
        <v>790.80434999999943</v>
      </c>
      <c r="S863" s="39">
        <f t="shared" si="3"/>
        <v>3.8163916471489756E-17</v>
      </c>
      <c r="T863" s="33"/>
      <c r="U863" s="42"/>
      <c r="V863" s="35"/>
      <c r="W863" s="33"/>
      <c r="Y863" s="33"/>
    </row>
    <row r="864" spans="14:25" ht="15.75" customHeight="1" x14ac:dyDescent="0.25">
      <c r="N864" s="28">
        <v>8620</v>
      </c>
      <c r="O864" s="28">
        <v>188.67</v>
      </c>
      <c r="P864" s="29">
        <f t="shared" si="0"/>
        <v>10</v>
      </c>
      <c r="Q864" s="30">
        <f t="shared" si="1"/>
        <v>39.746676929111842</v>
      </c>
      <c r="R864" s="39">
        <f t="shared" si="2"/>
        <v>790.80434999999943</v>
      </c>
      <c r="S864" s="39">
        <f t="shared" si="3"/>
        <v>3.8163916471489756E-17</v>
      </c>
      <c r="T864" s="33"/>
      <c r="U864" s="42"/>
      <c r="V864" s="35"/>
      <c r="W864" s="33"/>
      <c r="Y864" s="33"/>
    </row>
    <row r="865" spans="14:25" ht="15.75" customHeight="1" x14ac:dyDescent="0.25">
      <c r="N865" s="28">
        <v>8630</v>
      </c>
      <c r="O865" s="28">
        <v>194.74</v>
      </c>
      <c r="P865" s="29">
        <f t="shared" si="0"/>
        <v>10</v>
      </c>
      <c r="Q865" s="30">
        <f t="shared" si="1"/>
        <v>40.176049692798458</v>
      </c>
      <c r="R865" s="39">
        <f t="shared" si="2"/>
        <v>790.80434999999943</v>
      </c>
      <c r="S865" s="39">
        <f t="shared" si="3"/>
        <v>3.8163916471489756E-17</v>
      </c>
      <c r="T865" s="33"/>
      <c r="U865" s="42"/>
      <c r="V865" s="35"/>
      <c r="W865" s="33"/>
      <c r="Y865" s="33"/>
    </row>
    <row r="866" spans="14:25" ht="15.75" customHeight="1" x14ac:dyDescent="0.25">
      <c r="N866" s="28">
        <v>8640</v>
      </c>
      <c r="O866" s="28">
        <v>193.53</v>
      </c>
      <c r="P866" s="29">
        <f t="shared" si="0"/>
        <v>10</v>
      </c>
      <c r="Q866" s="30">
        <f t="shared" si="1"/>
        <v>40.877745019251257</v>
      </c>
      <c r="R866" s="39">
        <f t="shared" si="2"/>
        <v>790.80434999999943</v>
      </c>
      <c r="S866" s="39">
        <f t="shared" si="3"/>
        <v>3.8163916471489756E-17</v>
      </c>
      <c r="T866" s="33"/>
      <c r="U866" s="42"/>
      <c r="V866" s="35"/>
      <c r="W866" s="33"/>
      <c r="Y866" s="33"/>
    </row>
    <row r="867" spans="14:25" ht="15.75" customHeight="1" x14ac:dyDescent="0.25">
      <c r="N867" s="28">
        <v>8650</v>
      </c>
      <c r="O867" s="28">
        <v>191.46</v>
      </c>
      <c r="P867" s="29">
        <f t="shared" si="0"/>
        <v>10</v>
      </c>
      <c r="Q867" s="30">
        <f t="shared" si="1"/>
        <v>41.285544826238301</v>
      </c>
      <c r="R867" s="39">
        <f t="shared" si="2"/>
        <v>790.80434999999943</v>
      </c>
      <c r="S867" s="39">
        <f t="shared" si="3"/>
        <v>3.8163916471489756E-17</v>
      </c>
      <c r="T867" s="33"/>
      <c r="U867" s="42"/>
      <c r="V867" s="35"/>
      <c r="W867" s="33"/>
      <c r="Y867" s="33"/>
    </row>
    <row r="868" spans="14:25" ht="15.75" customHeight="1" x14ac:dyDescent="0.25">
      <c r="N868" s="28">
        <v>8660</v>
      </c>
      <c r="O868" s="28">
        <v>191.83</v>
      </c>
      <c r="P868" s="29">
        <f t="shared" si="0"/>
        <v>10</v>
      </c>
      <c r="Q868" s="30">
        <f t="shared" si="1"/>
        <v>41.431798615704238</v>
      </c>
      <c r="R868" s="39">
        <f t="shared" si="2"/>
        <v>790.80434999999943</v>
      </c>
      <c r="S868" s="39">
        <f t="shared" si="3"/>
        <v>3.8163916471489756E-17</v>
      </c>
      <c r="T868" s="33"/>
      <c r="U868" s="42"/>
      <c r="V868" s="35"/>
      <c r="W868" s="33"/>
      <c r="Y868" s="33"/>
    </row>
    <row r="869" spans="14:25" ht="15.75" customHeight="1" x14ac:dyDescent="0.25">
      <c r="N869" s="28">
        <v>8670</v>
      </c>
      <c r="O869" s="28">
        <v>195.85</v>
      </c>
      <c r="P869" s="29">
        <f t="shared" si="0"/>
        <v>10</v>
      </c>
      <c r="Q869" s="30">
        <f t="shared" si="1"/>
        <v>41.558105318553821</v>
      </c>
      <c r="R869" s="39">
        <f t="shared" si="2"/>
        <v>790.80434999999943</v>
      </c>
      <c r="S869" s="39">
        <f t="shared" si="3"/>
        <v>3.8163916471489756E-17</v>
      </c>
      <c r="T869" s="33"/>
      <c r="U869" s="42"/>
      <c r="V869" s="35"/>
      <c r="W869" s="33"/>
      <c r="Y869" s="33"/>
    </row>
    <row r="870" spans="14:25" ht="15.75" customHeight="1" x14ac:dyDescent="0.25">
      <c r="N870" s="28">
        <v>8680</v>
      </c>
      <c r="O870" s="28">
        <v>199.9</v>
      </c>
      <c r="P870" s="29">
        <f t="shared" si="0"/>
        <v>10</v>
      </c>
      <c r="Q870" s="30">
        <f t="shared" si="1"/>
        <v>41.912868156577922</v>
      </c>
      <c r="R870" s="39">
        <f t="shared" si="2"/>
        <v>790.80434999999943</v>
      </c>
      <c r="S870" s="39">
        <f t="shared" si="3"/>
        <v>3.8163916471489756E-17</v>
      </c>
      <c r="T870" s="33"/>
      <c r="U870" s="42"/>
      <c r="V870" s="35"/>
      <c r="W870" s="33"/>
      <c r="Y870" s="33"/>
    </row>
    <row r="871" spans="14:25" ht="15.75" customHeight="1" x14ac:dyDescent="0.25">
      <c r="N871" s="28">
        <v>8690</v>
      </c>
      <c r="O871" s="28">
        <v>200.54</v>
      </c>
      <c r="P871" s="29">
        <f t="shared" si="0"/>
        <v>10</v>
      </c>
      <c r="Q871" s="30">
        <f t="shared" si="1"/>
        <v>42.428548369348718</v>
      </c>
      <c r="R871" s="39">
        <f t="shared" si="2"/>
        <v>790.80434999999943</v>
      </c>
      <c r="S871" s="39">
        <f t="shared" si="3"/>
        <v>3.8163916471489756E-17</v>
      </c>
      <c r="T871" s="33"/>
      <c r="U871" s="42"/>
      <c r="V871" s="35"/>
      <c r="W871" s="33"/>
      <c r="Y871" s="33"/>
    </row>
    <row r="872" spans="14:25" ht="15.75" customHeight="1" x14ac:dyDescent="0.25">
      <c r="N872" s="28">
        <v>8700</v>
      </c>
      <c r="O872" s="28">
        <v>197.22</v>
      </c>
      <c r="P872" s="29">
        <f t="shared" si="0"/>
        <v>10</v>
      </c>
      <c r="Q872" s="30">
        <f t="shared" si="1"/>
        <v>42.829772665334495</v>
      </c>
      <c r="R872" s="39">
        <f t="shared" si="2"/>
        <v>790.80434999999943</v>
      </c>
      <c r="S872" s="39">
        <f t="shared" si="3"/>
        <v>3.8163916471489756E-17</v>
      </c>
      <c r="T872" s="33"/>
      <c r="U872" s="42"/>
      <c r="V872" s="35"/>
      <c r="W872" s="33"/>
      <c r="Y872" s="33"/>
    </row>
    <row r="873" spans="14:25" ht="15.75" customHeight="1" x14ac:dyDescent="0.25">
      <c r="N873" s="28">
        <v>8710</v>
      </c>
      <c r="O873" s="28">
        <v>201.97</v>
      </c>
      <c r="P873" s="29">
        <f t="shared" si="0"/>
        <v>10</v>
      </c>
      <c r="Q873" s="30">
        <f t="shared" si="1"/>
        <v>42.888461672595213</v>
      </c>
      <c r="R873" s="39">
        <f t="shared" si="2"/>
        <v>790.80434999999943</v>
      </c>
      <c r="S873" s="39">
        <f t="shared" si="3"/>
        <v>3.8163916471489756E-17</v>
      </c>
      <c r="T873" s="33"/>
      <c r="U873" s="42"/>
      <c r="V873" s="35"/>
      <c r="W873" s="33"/>
      <c r="Y873" s="33"/>
    </row>
    <row r="874" spans="14:25" ht="15.75" customHeight="1" x14ac:dyDescent="0.25">
      <c r="N874" s="28">
        <v>8720</v>
      </c>
      <c r="O874" s="28">
        <v>192.81</v>
      </c>
      <c r="P874" s="29">
        <f t="shared" si="0"/>
        <v>10</v>
      </c>
      <c r="Q874" s="30">
        <f t="shared" si="1"/>
        <v>43.244652700337774</v>
      </c>
      <c r="R874" s="39">
        <f t="shared" si="2"/>
        <v>790.80434999999943</v>
      </c>
      <c r="S874" s="39">
        <f t="shared" si="3"/>
        <v>3.8163916471489756E-17</v>
      </c>
      <c r="T874" s="33"/>
      <c r="U874" s="42"/>
      <c r="V874" s="35"/>
      <c r="W874" s="33"/>
      <c r="Y874" s="33"/>
    </row>
    <row r="875" spans="14:25" ht="15.75" customHeight="1" x14ac:dyDescent="0.25">
      <c r="N875" s="28">
        <v>8730</v>
      </c>
      <c r="O875" s="28">
        <v>192.78</v>
      </c>
      <c r="P875" s="29">
        <f t="shared" si="0"/>
        <v>10</v>
      </c>
      <c r="Q875" s="30">
        <f t="shared" si="1"/>
        <v>42.884282562090497</v>
      </c>
      <c r="R875" s="39">
        <f t="shared" si="2"/>
        <v>790.80434999999943</v>
      </c>
      <c r="S875" s="39">
        <f t="shared" si="3"/>
        <v>3.8163916471489756E-17</v>
      </c>
      <c r="T875" s="33"/>
      <c r="U875" s="42"/>
      <c r="V875" s="35"/>
      <c r="W875" s="33"/>
      <c r="Y875" s="33"/>
    </row>
    <row r="876" spans="14:25" ht="15.75" customHeight="1" x14ac:dyDescent="0.25">
      <c r="N876" s="28">
        <v>8740</v>
      </c>
      <c r="O876" s="28">
        <v>191.87</v>
      </c>
      <c r="P876" s="29">
        <f t="shared" si="0"/>
        <v>10</v>
      </c>
      <c r="Q876" s="30">
        <f t="shared" si="1"/>
        <v>42.631599158154728</v>
      </c>
      <c r="R876" s="39">
        <f t="shared" si="2"/>
        <v>790.80434999999943</v>
      </c>
      <c r="S876" s="39">
        <f t="shared" si="3"/>
        <v>3.8163916471489756E-17</v>
      </c>
      <c r="T876" s="33"/>
      <c r="U876" s="42"/>
      <c r="V876" s="35"/>
      <c r="W876" s="33"/>
      <c r="Y876" s="33"/>
    </row>
    <row r="877" spans="14:25" ht="15.75" customHeight="1" x14ac:dyDescent="0.25">
      <c r="N877" s="28">
        <v>8750</v>
      </c>
      <c r="O877" s="28">
        <v>188.52</v>
      </c>
      <c r="P877" s="29">
        <f t="shared" si="0"/>
        <v>10</v>
      </c>
      <c r="Q877" s="30">
        <f t="shared" si="1"/>
        <v>42.39540274433147</v>
      </c>
      <c r="R877" s="39">
        <f t="shared" si="2"/>
        <v>790.80434999999943</v>
      </c>
      <c r="S877" s="39">
        <f t="shared" si="3"/>
        <v>3.8163916471489756E-17</v>
      </c>
      <c r="T877" s="33"/>
      <c r="U877" s="42"/>
      <c r="V877" s="35"/>
      <c r="W877" s="33"/>
      <c r="Y877" s="33"/>
    </row>
    <row r="878" spans="14:25" ht="15.75" customHeight="1" x14ac:dyDescent="0.25">
      <c r="N878" s="28">
        <v>8760</v>
      </c>
      <c r="O878" s="28">
        <v>189.97</v>
      </c>
      <c r="P878" s="29">
        <f t="shared" si="0"/>
        <v>10</v>
      </c>
      <c r="Q878" s="30">
        <f t="shared" si="1"/>
        <v>42.008678006338783</v>
      </c>
      <c r="R878" s="39">
        <f t="shared" si="2"/>
        <v>790.80434999999943</v>
      </c>
      <c r="S878" s="39">
        <f t="shared" si="3"/>
        <v>3.8163916471489756E-17</v>
      </c>
      <c r="T878" s="33"/>
      <c r="U878" s="42"/>
      <c r="V878" s="35"/>
      <c r="W878" s="33"/>
      <c r="Y878" s="33"/>
    </row>
    <row r="879" spans="14:25" ht="15.75" customHeight="1" x14ac:dyDescent="0.25">
      <c r="N879" s="28">
        <v>8770</v>
      </c>
      <c r="O879" s="28">
        <v>189.24</v>
      </c>
      <c r="P879" s="29">
        <f t="shared" si="0"/>
        <v>10</v>
      </c>
      <c r="Q879" s="30">
        <f t="shared" si="1"/>
        <v>41.835921796510995</v>
      </c>
      <c r="R879" s="39">
        <f t="shared" si="2"/>
        <v>790.80434999999943</v>
      </c>
      <c r="S879" s="39">
        <f t="shared" si="3"/>
        <v>3.8163916471489756E-17</v>
      </c>
      <c r="T879" s="33"/>
      <c r="U879" s="42"/>
      <c r="V879" s="35"/>
      <c r="W879" s="33"/>
      <c r="Y879" s="33"/>
    </row>
    <row r="880" spans="14:25" ht="15.75" customHeight="1" x14ac:dyDescent="0.25">
      <c r="N880" s="28">
        <v>8780</v>
      </c>
      <c r="O880" s="28">
        <v>185.73</v>
      </c>
      <c r="P880" s="29">
        <f t="shared" si="0"/>
        <v>10</v>
      </c>
      <c r="Q880" s="30">
        <f t="shared" si="1"/>
        <v>41.667277403001108</v>
      </c>
      <c r="R880" s="39">
        <f t="shared" si="2"/>
        <v>790.80434999999943</v>
      </c>
      <c r="S880" s="39">
        <f t="shared" si="3"/>
        <v>3.8163916471489756E-17</v>
      </c>
      <c r="T880" s="33"/>
      <c r="U880" s="42"/>
      <c r="V880" s="35"/>
      <c r="W880" s="33"/>
      <c r="Y880" s="33"/>
    </row>
    <row r="881" spans="14:25" ht="15.75" customHeight="1" x14ac:dyDescent="0.25">
      <c r="N881" s="28">
        <v>8790</v>
      </c>
      <c r="O881" s="28">
        <v>181.67</v>
      </c>
      <c r="P881" s="29">
        <f t="shared" si="0"/>
        <v>10</v>
      </c>
      <c r="Q881" s="30">
        <f t="shared" si="1"/>
        <v>41.316922467812205</v>
      </c>
      <c r="R881" s="39">
        <f t="shared" si="2"/>
        <v>790.80434999999943</v>
      </c>
      <c r="S881" s="39">
        <f t="shared" si="3"/>
        <v>3.8163916471489756E-17</v>
      </c>
      <c r="T881" s="33"/>
      <c r="U881" s="42"/>
      <c r="V881" s="35"/>
      <c r="W881" s="33"/>
      <c r="Y881" s="33"/>
    </row>
    <row r="882" spans="14:25" ht="15.75" customHeight="1" x14ac:dyDescent="0.25">
      <c r="N882" s="28">
        <v>8800</v>
      </c>
      <c r="O882" s="28">
        <v>179.29</v>
      </c>
      <c r="P882" s="29">
        <f t="shared" si="0"/>
        <v>10</v>
      </c>
      <c r="Q882" s="30">
        <f t="shared" si="1"/>
        <v>40.803644690215393</v>
      </c>
      <c r="R882" s="39">
        <f t="shared" si="2"/>
        <v>790.80434999999943</v>
      </c>
      <c r="S882" s="39">
        <f t="shared" si="3"/>
        <v>3.8163916471489756E-17</v>
      </c>
      <c r="T882" s="33"/>
      <c r="U882" s="42"/>
      <c r="V882" s="35"/>
      <c r="W882" s="33"/>
      <c r="Y882" s="33"/>
    </row>
    <row r="883" spans="14:25" ht="15.75" customHeight="1" x14ac:dyDescent="0.25">
      <c r="N883" s="28">
        <v>8810</v>
      </c>
      <c r="O883" s="28">
        <v>179.47</v>
      </c>
      <c r="P883" s="29">
        <f t="shared" si="0"/>
        <v>10</v>
      </c>
      <c r="Q883" s="30">
        <f t="shared" si="1"/>
        <v>40.288568837952646</v>
      </c>
      <c r="R883" s="39">
        <f t="shared" si="2"/>
        <v>790.80434999999943</v>
      </c>
      <c r="S883" s="39">
        <f t="shared" si="3"/>
        <v>3.8163916471489756E-17</v>
      </c>
      <c r="T883" s="33"/>
      <c r="U883" s="42"/>
      <c r="V883" s="35"/>
      <c r="W883" s="33"/>
      <c r="Y883" s="33"/>
    </row>
    <row r="884" spans="14:25" ht="15.75" customHeight="1" x14ac:dyDescent="0.25">
      <c r="N884" s="28">
        <v>8820</v>
      </c>
      <c r="O884" s="28">
        <v>178.9</v>
      </c>
      <c r="P884" s="29">
        <f t="shared" si="0"/>
        <v>10</v>
      </c>
      <c r="Q884" s="30">
        <f t="shared" si="1"/>
        <v>39.942206750218432</v>
      </c>
      <c r="R884" s="39">
        <f t="shared" si="2"/>
        <v>790.80434999999943</v>
      </c>
      <c r="S884" s="39">
        <f t="shared" si="3"/>
        <v>3.8163916471489756E-17</v>
      </c>
      <c r="T884" s="33"/>
      <c r="U884" s="42"/>
      <c r="V884" s="35"/>
      <c r="W884" s="33"/>
      <c r="Y884" s="33"/>
    </row>
    <row r="885" spans="14:25" ht="15.75" customHeight="1" x14ac:dyDescent="0.25">
      <c r="N885" s="28">
        <v>8830</v>
      </c>
      <c r="O885" s="28">
        <v>175.61</v>
      </c>
      <c r="P885" s="29">
        <f t="shared" si="0"/>
        <v>10</v>
      </c>
      <c r="Q885" s="30">
        <f t="shared" si="1"/>
        <v>39.663416145299145</v>
      </c>
      <c r="R885" s="39">
        <f t="shared" si="2"/>
        <v>790.80434999999943</v>
      </c>
      <c r="S885" s="39">
        <f t="shared" si="3"/>
        <v>3.8163916471489756E-17</v>
      </c>
      <c r="T885" s="33"/>
      <c r="U885" s="42"/>
      <c r="V885" s="35"/>
      <c r="W885" s="33"/>
      <c r="Y885" s="33"/>
    </row>
    <row r="886" spans="14:25" ht="15.75" customHeight="1" x14ac:dyDescent="0.25">
      <c r="N886" s="28">
        <v>8840</v>
      </c>
      <c r="O886" s="28">
        <v>177.7</v>
      </c>
      <c r="P886" s="29">
        <f t="shared" si="0"/>
        <v>10</v>
      </c>
      <c r="Q886" s="30">
        <f t="shared" si="1"/>
        <v>39.251044286389018</v>
      </c>
      <c r="R886" s="39">
        <f t="shared" si="2"/>
        <v>790.80434999999943</v>
      </c>
      <c r="S886" s="39">
        <f t="shared" si="3"/>
        <v>3.8163916471489756E-17</v>
      </c>
      <c r="T886" s="33"/>
      <c r="U886" s="42"/>
      <c r="V886" s="35"/>
      <c r="W886" s="33"/>
      <c r="Y886" s="33"/>
    </row>
    <row r="887" spans="14:25" ht="15.75" customHeight="1" x14ac:dyDescent="0.25">
      <c r="N887" s="28">
        <v>8850</v>
      </c>
      <c r="O887" s="28">
        <v>175.28</v>
      </c>
      <c r="P887" s="29">
        <f t="shared" si="0"/>
        <v>10</v>
      </c>
      <c r="Q887" s="30">
        <f t="shared" si="1"/>
        <v>39.102937795572927</v>
      </c>
      <c r="R887" s="39">
        <f t="shared" si="2"/>
        <v>790.80434999999943</v>
      </c>
      <c r="S887" s="39">
        <f t="shared" si="3"/>
        <v>3.8163916471489756E-17</v>
      </c>
      <c r="T887" s="33"/>
      <c r="U887" s="42"/>
      <c r="V887" s="35"/>
      <c r="W887" s="33"/>
      <c r="Y887" s="33"/>
    </row>
    <row r="888" spans="14:25" ht="15.75" customHeight="1" x14ac:dyDescent="0.25">
      <c r="N888" s="28">
        <v>8860</v>
      </c>
      <c r="O888" s="28">
        <v>174.93</v>
      </c>
      <c r="P888" s="29">
        <f t="shared" si="0"/>
        <v>10</v>
      </c>
      <c r="Q888" s="30">
        <f t="shared" si="1"/>
        <v>38.83923779873156</v>
      </c>
      <c r="R888" s="39">
        <f t="shared" si="2"/>
        <v>790.80434999999943</v>
      </c>
      <c r="S888" s="39">
        <f t="shared" si="3"/>
        <v>3.8163916471489756E-17</v>
      </c>
      <c r="T888" s="33"/>
      <c r="U888" s="42"/>
      <c r="V888" s="35"/>
      <c r="W888" s="33"/>
      <c r="Y888" s="33"/>
    </row>
    <row r="889" spans="14:25" ht="15.75" customHeight="1" x14ac:dyDescent="0.25">
      <c r="N889" s="28">
        <v>8870</v>
      </c>
      <c r="O889" s="28">
        <v>175.11</v>
      </c>
      <c r="P889" s="29">
        <f t="shared" si="0"/>
        <v>10</v>
      </c>
      <c r="Q889" s="30">
        <f t="shared" si="1"/>
        <v>38.632557442982659</v>
      </c>
      <c r="R889" s="39">
        <f t="shared" si="2"/>
        <v>790.80434999999943</v>
      </c>
      <c r="S889" s="39">
        <f t="shared" si="3"/>
        <v>3.8163916471489756E-17</v>
      </c>
      <c r="T889" s="33"/>
      <c r="U889" s="42"/>
      <c r="V889" s="35"/>
      <c r="W889" s="33"/>
      <c r="Y889" s="33"/>
    </row>
    <row r="890" spans="14:25" ht="15.75" customHeight="1" x14ac:dyDescent="0.25">
      <c r="N890" s="28">
        <v>8880</v>
      </c>
      <c r="O890" s="28">
        <v>171.75</v>
      </c>
      <c r="P890" s="29">
        <f t="shared" si="0"/>
        <v>10</v>
      </c>
      <c r="Q890" s="30">
        <f t="shared" si="1"/>
        <v>38.500730806191136</v>
      </c>
      <c r="R890" s="39">
        <f t="shared" si="2"/>
        <v>790.80434999999943</v>
      </c>
      <c r="S890" s="39">
        <f t="shared" si="3"/>
        <v>3.8163916471489756E-17</v>
      </c>
      <c r="T890" s="33"/>
      <c r="U890" s="42"/>
      <c r="V890" s="35"/>
      <c r="W890" s="33"/>
      <c r="Y890" s="33"/>
    </row>
    <row r="891" spans="14:25" ht="15.75" customHeight="1" x14ac:dyDescent="0.25">
      <c r="N891" s="28">
        <v>8890</v>
      </c>
      <c r="O891" s="28">
        <v>167.69</v>
      </c>
      <c r="P891" s="29">
        <f t="shared" si="0"/>
        <v>10</v>
      </c>
      <c r="Q891" s="30">
        <f t="shared" si="1"/>
        <v>38.185947021282885</v>
      </c>
      <c r="R891" s="39">
        <f t="shared" si="2"/>
        <v>790.80434999999943</v>
      </c>
      <c r="S891" s="39">
        <f t="shared" si="3"/>
        <v>3.8163916471489756E-17</v>
      </c>
      <c r="T891" s="33"/>
      <c r="U891" s="42"/>
      <c r="V891" s="35"/>
      <c r="W891" s="33"/>
      <c r="Y891" s="33"/>
    </row>
    <row r="892" spans="14:25" ht="15.75" customHeight="1" x14ac:dyDescent="0.25">
      <c r="N892" s="28">
        <v>8900</v>
      </c>
      <c r="O892" s="28">
        <v>172.36</v>
      </c>
      <c r="P892" s="29">
        <f t="shared" si="0"/>
        <v>10</v>
      </c>
      <c r="Q892" s="30">
        <f t="shared" si="1"/>
        <v>37.697414328657395</v>
      </c>
      <c r="R892" s="39">
        <f t="shared" si="2"/>
        <v>790.80434999999943</v>
      </c>
      <c r="S892" s="39">
        <f t="shared" si="3"/>
        <v>3.8163916471489756E-17</v>
      </c>
      <c r="T892" s="33"/>
      <c r="U892" s="42"/>
      <c r="V892" s="35"/>
      <c r="W892" s="33"/>
      <c r="Y892" s="33"/>
    </row>
    <row r="893" spans="14:25" ht="15.75" customHeight="1" x14ac:dyDescent="0.25">
      <c r="N893" s="28">
        <v>8910</v>
      </c>
      <c r="O893" s="28">
        <v>169.49</v>
      </c>
      <c r="P893" s="29">
        <f t="shared" si="0"/>
        <v>10</v>
      </c>
      <c r="Q893" s="30">
        <f t="shared" si="1"/>
        <v>37.667618967592595</v>
      </c>
      <c r="R893" s="39">
        <f t="shared" si="2"/>
        <v>790.80434999999943</v>
      </c>
      <c r="S893" s="39">
        <f t="shared" si="3"/>
        <v>3.8163916471489756E-17</v>
      </c>
      <c r="T893" s="33"/>
      <c r="U893" s="42"/>
      <c r="V893" s="35"/>
      <c r="W893" s="33"/>
      <c r="Y893" s="33"/>
    </row>
    <row r="894" spans="14:25" ht="15.75" customHeight="1" x14ac:dyDescent="0.25">
      <c r="N894" s="28">
        <v>8920</v>
      </c>
      <c r="O894" s="28">
        <v>171.51</v>
      </c>
      <c r="P894" s="29">
        <f t="shared" si="0"/>
        <v>10</v>
      </c>
      <c r="Q894" s="30">
        <f t="shared" si="1"/>
        <v>37.456345566532327</v>
      </c>
      <c r="R894" s="39">
        <f t="shared" si="2"/>
        <v>790.80434999999943</v>
      </c>
      <c r="S894" s="39">
        <f t="shared" si="3"/>
        <v>3.8163916471489756E-17</v>
      </c>
      <c r="T894" s="33"/>
      <c r="U894" s="42"/>
      <c r="V894" s="35"/>
      <c r="W894" s="33"/>
      <c r="Y894" s="33"/>
    </row>
    <row r="895" spans="14:25" ht="15.75" customHeight="1" x14ac:dyDescent="0.25">
      <c r="N895" s="28">
        <v>8930</v>
      </c>
      <c r="O895" s="28">
        <v>163.89</v>
      </c>
      <c r="P895" s="29">
        <f t="shared" si="0"/>
        <v>10</v>
      </c>
      <c r="Q895" s="30">
        <f t="shared" si="1"/>
        <v>37.443485829223384</v>
      </c>
      <c r="R895" s="39">
        <f t="shared" si="2"/>
        <v>790.80434999999943</v>
      </c>
      <c r="S895" s="39">
        <f t="shared" si="3"/>
        <v>3.8163916471489756E-17</v>
      </c>
      <c r="T895" s="33"/>
      <c r="U895" s="42"/>
      <c r="V895" s="35"/>
      <c r="W895" s="33"/>
      <c r="Y895" s="33"/>
    </row>
    <row r="896" spans="14:25" ht="15.75" customHeight="1" x14ac:dyDescent="0.25">
      <c r="N896" s="28">
        <v>8940</v>
      </c>
      <c r="O896" s="28">
        <v>162.38</v>
      </c>
      <c r="P896" s="29">
        <f t="shared" si="0"/>
        <v>10</v>
      </c>
      <c r="Q896" s="30">
        <f t="shared" si="1"/>
        <v>36.928629705343667</v>
      </c>
      <c r="R896" s="39">
        <f t="shared" si="2"/>
        <v>790.80434999999943</v>
      </c>
      <c r="S896" s="39">
        <f t="shared" si="3"/>
        <v>3.8163916471489756E-17</v>
      </c>
      <c r="T896" s="33"/>
      <c r="U896" s="42"/>
      <c r="V896" s="35"/>
      <c r="W896" s="33"/>
      <c r="Y896" s="33"/>
    </row>
    <row r="897" spans="14:25" ht="15.75" customHeight="1" x14ac:dyDescent="0.25">
      <c r="N897" s="28">
        <v>8950</v>
      </c>
      <c r="O897" s="28">
        <v>162.79</v>
      </c>
      <c r="P897" s="29">
        <f t="shared" si="0"/>
        <v>10</v>
      </c>
      <c r="Q897" s="30">
        <f t="shared" si="1"/>
        <v>36.470217281490712</v>
      </c>
      <c r="R897" s="39">
        <f t="shared" si="2"/>
        <v>790.80434999999943</v>
      </c>
      <c r="S897" s="39">
        <f t="shared" si="3"/>
        <v>3.8163916471489756E-17</v>
      </c>
      <c r="T897" s="33"/>
      <c r="U897" s="42"/>
      <c r="V897" s="35"/>
      <c r="W897" s="33"/>
      <c r="Y897" s="33"/>
    </row>
    <row r="898" spans="14:25" ht="15.75" customHeight="1" x14ac:dyDescent="0.25">
      <c r="N898" s="28">
        <v>8960</v>
      </c>
      <c r="O898" s="28">
        <v>158.19</v>
      </c>
      <c r="P898" s="29">
        <f t="shared" si="0"/>
        <v>10</v>
      </c>
      <c r="Q898" s="30">
        <f t="shared" si="1"/>
        <v>36.178543387137147</v>
      </c>
      <c r="R898" s="39">
        <f t="shared" si="2"/>
        <v>790.80434999999943</v>
      </c>
      <c r="S898" s="39">
        <f t="shared" si="3"/>
        <v>3.8163916471489756E-17</v>
      </c>
      <c r="T898" s="33"/>
      <c r="U898" s="42"/>
      <c r="V898" s="35"/>
      <c r="W898" s="33"/>
      <c r="Y898" s="33"/>
    </row>
    <row r="899" spans="14:25" ht="15.75" customHeight="1" x14ac:dyDescent="0.25">
      <c r="N899" s="28">
        <v>8970</v>
      </c>
      <c r="O899" s="28">
        <v>150.01</v>
      </c>
      <c r="P899" s="29">
        <f t="shared" si="0"/>
        <v>10</v>
      </c>
      <c r="Q899" s="30">
        <f t="shared" si="1"/>
        <v>35.670235192206654</v>
      </c>
      <c r="R899" s="39">
        <f t="shared" si="2"/>
        <v>790.80434999999943</v>
      </c>
      <c r="S899" s="39">
        <f t="shared" si="3"/>
        <v>3.8163916471489756E-17</v>
      </c>
      <c r="T899" s="33"/>
      <c r="U899" s="42"/>
      <c r="V899" s="35"/>
      <c r="W899" s="33"/>
      <c r="Y899" s="33"/>
    </row>
    <row r="900" spans="14:25" ht="15.75" customHeight="1" x14ac:dyDescent="0.25">
      <c r="N900" s="28">
        <v>8980</v>
      </c>
      <c r="O900" s="28">
        <v>157.6</v>
      </c>
      <c r="P900" s="29">
        <f t="shared" si="0"/>
        <v>10</v>
      </c>
      <c r="Q900" s="30">
        <f t="shared" si="1"/>
        <v>34.773540394553557</v>
      </c>
      <c r="R900" s="39">
        <f t="shared" si="2"/>
        <v>790.80434999999943</v>
      </c>
      <c r="S900" s="39">
        <f t="shared" si="3"/>
        <v>3.8163916471489756E-17</v>
      </c>
      <c r="T900" s="33"/>
      <c r="U900" s="42"/>
      <c r="V900" s="35"/>
      <c r="W900" s="33"/>
      <c r="Y900" s="33"/>
    </row>
    <row r="901" spans="14:25" ht="15.75" customHeight="1" x14ac:dyDescent="0.25">
      <c r="N901" s="28">
        <v>8990</v>
      </c>
      <c r="O901" s="28">
        <v>159.35</v>
      </c>
      <c r="P901" s="29">
        <f t="shared" si="0"/>
        <v>10</v>
      </c>
      <c r="Q901" s="30">
        <f t="shared" si="1"/>
        <v>34.653672768475133</v>
      </c>
      <c r="R901" s="39">
        <f t="shared" si="2"/>
        <v>790.80434999999943</v>
      </c>
      <c r="S901" s="39">
        <f t="shared" si="3"/>
        <v>3.8163916471489756E-17</v>
      </c>
      <c r="T901" s="33"/>
      <c r="U901" s="42"/>
      <c r="V901" s="35"/>
      <c r="W901" s="33"/>
      <c r="Y901" s="33"/>
    </row>
    <row r="902" spans="14:25" ht="15.75" customHeight="1" x14ac:dyDescent="0.25">
      <c r="N902" s="28">
        <v>9000</v>
      </c>
      <c r="O902" s="28">
        <v>159.79</v>
      </c>
      <c r="P902" s="29">
        <f t="shared" si="0"/>
        <v>10</v>
      </c>
      <c r="Q902" s="30">
        <f t="shared" si="1"/>
        <v>34.686473541750495</v>
      </c>
      <c r="R902" s="39">
        <f t="shared" si="2"/>
        <v>790.80434999999943</v>
      </c>
      <c r="S902" s="39">
        <f t="shared" si="3"/>
        <v>3.8163916471489756E-17</v>
      </c>
      <c r="T902" s="33"/>
      <c r="U902" s="42"/>
      <c r="V902" s="35"/>
      <c r="W902" s="33"/>
      <c r="Y902" s="33"/>
    </row>
    <row r="903" spans="14:25" ht="15.75" customHeight="1" x14ac:dyDescent="0.25">
      <c r="N903" s="28">
        <v>9010</v>
      </c>
      <c r="O903" s="28">
        <v>160.05000000000001</v>
      </c>
      <c r="P903" s="29">
        <f t="shared" si="0"/>
        <v>10</v>
      </c>
      <c r="Q903" s="30">
        <f t="shared" si="1"/>
        <v>34.738504077764915</v>
      </c>
      <c r="R903" s="39">
        <f t="shared" si="2"/>
        <v>790.80434999999943</v>
      </c>
      <c r="S903" s="39">
        <f t="shared" si="3"/>
        <v>3.8163916471489756E-17</v>
      </c>
      <c r="T903" s="33"/>
      <c r="U903" s="42"/>
      <c r="V903" s="35"/>
      <c r="W903" s="33"/>
      <c r="Y903" s="33"/>
    </row>
    <row r="904" spans="14:25" ht="15.75" customHeight="1" x14ac:dyDescent="0.25">
      <c r="N904" s="28">
        <v>9020</v>
      </c>
      <c r="O904" s="28">
        <v>158.96</v>
      </c>
      <c r="P904" s="29">
        <f t="shared" si="0"/>
        <v>10</v>
      </c>
      <c r="Q904" s="30">
        <f t="shared" si="1"/>
        <v>34.791961170299139</v>
      </c>
      <c r="R904" s="39">
        <f t="shared" si="2"/>
        <v>790.80434999999943</v>
      </c>
      <c r="S904" s="39">
        <f t="shared" si="3"/>
        <v>3.8163916471489756E-17</v>
      </c>
      <c r="T904" s="33"/>
      <c r="U904" s="42"/>
      <c r="V904" s="35"/>
      <c r="W904" s="33"/>
      <c r="Y904" s="33"/>
    </row>
    <row r="905" spans="14:25" ht="15.75" customHeight="1" x14ac:dyDescent="0.25">
      <c r="N905" s="28">
        <v>9030</v>
      </c>
      <c r="O905" s="28">
        <v>157.83000000000001</v>
      </c>
      <c r="P905" s="29">
        <f t="shared" si="0"/>
        <v>10</v>
      </c>
      <c r="Q905" s="30">
        <f t="shared" si="1"/>
        <v>34.75678088008425</v>
      </c>
      <c r="R905" s="39">
        <f t="shared" si="2"/>
        <v>790.80434999999943</v>
      </c>
      <c r="S905" s="39">
        <f t="shared" si="3"/>
        <v>3.8163916471489756E-17</v>
      </c>
      <c r="T905" s="33"/>
      <c r="U905" s="42"/>
      <c r="V905" s="35"/>
      <c r="W905" s="33"/>
      <c r="Y905" s="33"/>
    </row>
    <row r="906" spans="14:25" ht="15.75" customHeight="1" x14ac:dyDescent="0.25">
      <c r="N906" s="28">
        <v>9040</v>
      </c>
      <c r="O906" s="28">
        <v>157.15</v>
      </c>
      <c r="P906" s="29">
        <f t="shared" si="0"/>
        <v>10</v>
      </c>
      <c r="Q906" s="30">
        <f t="shared" si="1"/>
        <v>34.65728426216927</v>
      </c>
      <c r="R906" s="39">
        <f t="shared" si="2"/>
        <v>790.80434999999943</v>
      </c>
      <c r="S906" s="39">
        <f t="shared" si="3"/>
        <v>3.8163916471489756E-17</v>
      </c>
      <c r="T906" s="33"/>
      <c r="U906" s="42"/>
      <c r="V906" s="35"/>
      <c r="W906" s="33"/>
      <c r="Y906" s="33"/>
    </row>
    <row r="907" spans="14:25" ht="15.75" customHeight="1" x14ac:dyDescent="0.25">
      <c r="N907" s="28">
        <v>9050</v>
      </c>
      <c r="O907" s="28">
        <v>151.5</v>
      </c>
      <c r="P907" s="29">
        <f t="shared" si="0"/>
        <v>10</v>
      </c>
      <c r="Q907" s="30">
        <f t="shared" si="1"/>
        <v>34.542922554194121</v>
      </c>
      <c r="R907" s="39">
        <f t="shared" si="2"/>
        <v>790.80434999999943</v>
      </c>
      <c r="S907" s="39">
        <f t="shared" si="3"/>
        <v>3.8163916471489756E-17</v>
      </c>
      <c r="T907" s="33"/>
      <c r="U907" s="42"/>
      <c r="V907" s="35"/>
      <c r="W907" s="33"/>
      <c r="Y907" s="33"/>
    </row>
    <row r="908" spans="14:25" ht="15.75" customHeight="1" x14ac:dyDescent="0.25">
      <c r="N908" s="28">
        <v>9060</v>
      </c>
      <c r="O908" s="28">
        <v>152.44999999999999</v>
      </c>
      <c r="P908" s="29">
        <f t="shared" si="0"/>
        <v>10</v>
      </c>
      <c r="Q908" s="30">
        <f t="shared" si="1"/>
        <v>34.088249611608859</v>
      </c>
      <c r="R908" s="39">
        <f t="shared" si="2"/>
        <v>790.80434999999943</v>
      </c>
      <c r="S908" s="39">
        <f t="shared" si="3"/>
        <v>3.8163916471489756E-17</v>
      </c>
      <c r="T908" s="33"/>
      <c r="U908" s="42"/>
      <c r="V908" s="35"/>
      <c r="W908" s="33"/>
      <c r="Y908" s="33"/>
    </row>
    <row r="909" spans="14:25" ht="15.75" customHeight="1" x14ac:dyDescent="0.25">
      <c r="N909" s="28">
        <v>9070</v>
      </c>
      <c r="O909" s="28">
        <v>152.44999999999999</v>
      </c>
      <c r="P909" s="29">
        <f t="shared" si="0"/>
        <v>10</v>
      </c>
      <c r="Q909" s="30">
        <f t="shared" si="1"/>
        <v>33.835028995846116</v>
      </c>
      <c r="R909" s="39">
        <f t="shared" si="2"/>
        <v>790.80434999999943</v>
      </c>
      <c r="S909" s="39">
        <f t="shared" si="3"/>
        <v>3.8163916471489756E-17</v>
      </c>
      <c r="T909" s="33"/>
      <c r="U909" s="42"/>
      <c r="V909" s="35"/>
      <c r="W909" s="33"/>
      <c r="Y909" s="33"/>
    </row>
    <row r="910" spans="14:25" ht="15.75" customHeight="1" x14ac:dyDescent="0.25">
      <c r="N910" s="28">
        <v>9080</v>
      </c>
      <c r="O910" s="28">
        <v>145.26</v>
      </c>
      <c r="P910" s="29">
        <f t="shared" si="0"/>
        <v>10</v>
      </c>
      <c r="Q910" s="30">
        <f t="shared" si="1"/>
        <v>33.658875972845642</v>
      </c>
      <c r="R910" s="39">
        <f t="shared" si="2"/>
        <v>790.80434999999943</v>
      </c>
      <c r="S910" s="39">
        <f t="shared" si="3"/>
        <v>3.8163916471489756E-17</v>
      </c>
      <c r="T910" s="33"/>
      <c r="U910" s="42"/>
      <c r="V910" s="35"/>
      <c r="W910" s="33"/>
      <c r="Y910" s="33"/>
    </row>
    <row r="911" spans="14:25" ht="15.75" customHeight="1" x14ac:dyDescent="0.25">
      <c r="N911" s="28">
        <v>9090</v>
      </c>
      <c r="O911" s="28">
        <v>138.37</v>
      </c>
      <c r="P911" s="29">
        <f t="shared" si="0"/>
        <v>10</v>
      </c>
      <c r="Q911" s="30">
        <f t="shared" si="1"/>
        <v>33.058973549943339</v>
      </c>
      <c r="R911" s="39">
        <f t="shared" si="2"/>
        <v>790.80434999999943</v>
      </c>
      <c r="S911" s="39">
        <f t="shared" si="3"/>
        <v>3.8163916471489756E-17</v>
      </c>
      <c r="T911" s="33"/>
      <c r="U911" s="42"/>
      <c r="V911" s="35"/>
      <c r="W911" s="33"/>
      <c r="Y911" s="33"/>
    </row>
    <row r="912" spans="14:25" ht="15.75" customHeight="1" x14ac:dyDescent="0.25">
      <c r="N912" s="28">
        <v>9100</v>
      </c>
      <c r="O912" s="28">
        <v>142.01</v>
      </c>
      <c r="P912" s="29">
        <f t="shared" si="0"/>
        <v>10</v>
      </c>
      <c r="Q912" s="30">
        <f t="shared" si="1"/>
        <v>32.184207412983405</v>
      </c>
      <c r="R912" s="39">
        <f t="shared" si="2"/>
        <v>790.80434999999943</v>
      </c>
      <c r="S912" s="39">
        <f t="shared" si="3"/>
        <v>3.8163916471489756E-17</v>
      </c>
      <c r="T912" s="33"/>
      <c r="U912" s="42"/>
      <c r="V912" s="35"/>
      <c r="W912" s="33"/>
      <c r="Y912" s="33"/>
    </row>
    <row r="913" spans="14:25" ht="15.75" customHeight="1" x14ac:dyDescent="0.25">
      <c r="N913" s="28">
        <v>9110</v>
      </c>
      <c r="O913" s="28">
        <v>142.03</v>
      </c>
      <c r="P913" s="29">
        <f t="shared" si="0"/>
        <v>10</v>
      </c>
      <c r="Q913" s="30">
        <f t="shared" si="1"/>
        <v>31.817344408451348</v>
      </c>
      <c r="R913" s="39">
        <f t="shared" si="2"/>
        <v>790.80434999999943</v>
      </c>
      <c r="S913" s="39">
        <f t="shared" si="3"/>
        <v>3.8163916471489756E-17</v>
      </c>
      <c r="T913" s="33"/>
      <c r="U913" s="42"/>
      <c r="V913" s="35"/>
      <c r="W913" s="33"/>
      <c r="Y913" s="33"/>
    </row>
    <row r="914" spans="14:25" ht="15.75" customHeight="1" x14ac:dyDescent="0.25">
      <c r="N914" s="28">
        <v>9120</v>
      </c>
      <c r="O914" s="28">
        <v>139.75</v>
      </c>
      <c r="P914" s="29">
        <f t="shared" si="0"/>
        <v>10</v>
      </c>
      <c r="Q914" s="30">
        <f t="shared" si="1"/>
        <v>31.563463860491787</v>
      </c>
      <c r="R914" s="39">
        <f t="shared" si="2"/>
        <v>790.80434999999943</v>
      </c>
      <c r="S914" s="39">
        <f t="shared" si="3"/>
        <v>3.8163916471489756E-17</v>
      </c>
      <c r="T914" s="33"/>
      <c r="U914" s="42"/>
      <c r="V914" s="35"/>
      <c r="W914" s="33"/>
      <c r="Y914" s="33"/>
    </row>
    <row r="915" spans="14:25" ht="15.75" customHeight="1" x14ac:dyDescent="0.25">
      <c r="N915" s="28">
        <v>9130</v>
      </c>
      <c r="O915" s="28">
        <v>136.82</v>
      </c>
      <c r="P915" s="29">
        <f t="shared" si="0"/>
        <v>10</v>
      </c>
      <c r="Q915" s="30">
        <f t="shared" si="1"/>
        <v>31.235477037177688</v>
      </c>
      <c r="R915" s="39">
        <f t="shared" si="2"/>
        <v>790.80434999999943</v>
      </c>
      <c r="S915" s="39">
        <f t="shared" si="3"/>
        <v>3.8163916471489756E-17</v>
      </c>
      <c r="T915" s="33"/>
      <c r="U915" s="42"/>
      <c r="V915" s="35"/>
      <c r="W915" s="33"/>
      <c r="Y915" s="33"/>
    </row>
    <row r="916" spans="14:25" ht="15.75" customHeight="1" x14ac:dyDescent="0.25">
      <c r="N916" s="28">
        <v>9140</v>
      </c>
      <c r="O916" s="28">
        <v>137.47</v>
      </c>
      <c r="P916" s="29">
        <f t="shared" si="0"/>
        <v>10</v>
      </c>
      <c r="Q916" s="30">
        <f t="shared" si="1"/>
        <v>30.812783080490647</v>
      </c>
      <c r="R916" s="39">
        <f t="shared" si="2"/>
        <v>790.80434999999943</v>
      </c>
      <c r="S916" s="39">
        <f t="shared" si="3"/>
        <v>3.8163916471489756E-17</v>
      </c>
      <c r="T916" s="33"/>
      <c r="U916" s="42"/>
      <c r="V916" s="35"/>
      <c r="W916" s="33"/>
      <c r="Y916" s="33"/>
    </row>
    <row r="917" spans="14:25" ht="15.75" customHeight="1" x14ac:dyDescent="0.25">
      <c r="N917" s="28">
        <v>9150</v>
      </c>
      <c r="O917" s="28">
        <v>135.12</v>
      </c>
      <c r="P917" s="29">
        <f t="shared" si="0"/>
        <v>10</v>
      </c>
      <c r="Q917" s="30">
        <f t="shared" si="1"/>
        <v>30.561890933023612</v>
      </c>
      <c r="R917" s="39">
        <f t="shared" si="2"/>
        <v>790.80434999999943</v>
      </c>
      <c r="S917" s="39">
        <f t="shared" si="3"/>
        <v>3.8163916471489756E-17</v>
      </c>
      <c r="T917" s="33"/>
      <c r="U917" s="42"/>
      <c r="V917" s="35"/>
      <c r="W917" s="33"/>
      <c r="Y917" s="33"/>
    </row>
    <row r="918" spans="14:25" ht="15.75" customHeight="1" x14ac:dyDescent="0.25">
      <c r="N918" s="28">
        <v>9160</v>
      </c>
      <c r="O918" s="28">
        <v>132.63</v>
      </c>
      <c r="P918" s="29">
        <f t="shared" si="0"/>
        <v>10</v>
      </c>
      <c r="Q918" s="30">
        <f t="shared" si="1"/>
        <v>30.231335522292802</v>
      </c>
      <c r="R918" s="39">
        <f t="shared" si="2"/>
        <v>790.80434999999943</v>
      </c>
      <c r="S918" s="39">
        <f t="shared" si="3"/>
        <v>3.8163916471489756E-17</v>
      </c>
      <c r="T918" s="33"/>
      <c r="U918" s="42"/>
      <c r="V918" s="35"/>
      <c r="W918" s="33"/>
      <c r="Y918" s="33"/>
    </row>
    <row r="919" spans="14:25" ht="15.75" customHeight="1" x14ac:dyDescent="0.25">
      <c r="N919" s="28">
        <v>9170</v>
      </c>
      <c r="O919" s="28">
        <v>133.34</v>
      </c>
      <c r="P919" s="29">
        <f t="shared" si="0"/>
        <v>10</v>
      </c>
      <c r="Q919" s="30">
        <f t="shared" si="1"/>
        <v>29.836067391657146</v>
      </c>
      <c r="R919" s="39">
        <f t="shared" si="2"/>
        <v>790.80434999999943</v>
      </c>
      <c r="S919" s="39">
        <f t="shared" si="3"/>
        <v>3.8163916471489756E-17</v>
      </c>
      <c r="T919" s="33"/>
      <c r="U919" s="42"/>
      <c r="V919" s="35"/>
      <c r="W919" s="33"/>
      <c r="Y919" s="33"/>
    </row>
    <row r="920" spans="14:25" ht="15.75" customHeight="1" x14ac:dyDescent="0.25">
      <c r="N920" s="28">
        <v>9180</v>
      </c>
      <c r="O920" s="28">
        <v>133.11000000000001</v>
      </c>
      <c r="P920" s="29">
        <f t="shared" si="0"/>
        <v>10</v>
      </c>
      <c r="Q920" s="30">
        <f t="shared" si="1"/>
        <v>29.60823757630795</v>
      </c>
      <c r="R920" s="39">
        <f t="shared" si="2"/>
        <v>790.80434999999943</v>
      </c>
      <c r="S920" s="39">
        <f t="shared" si="3"/>
        <v>3.8163916471489756E-17</v>
      </c>
      <c r="T920" s="33"/>
      <c r="U920" s="42"/>
      <c r="V920" s="35"/>
      <c r="W920" s="33"/>
      <c r="Y920" s="33"/>
    </row>
    <row r="921" spans="14:25" ht="15.75" customHeight="1" x14ac:dyDescent="0.25">
      <c r="N921" s="28">
        <v>9190</v>
      </c>
      <c r="O921" s="28">
        <v>134.37</v>
      </c>
      <c r="P921" s="29">
        <f t="shared" si="0"/>
        <v>10</v>
      </c>
      <c r="Q921" s="30">
        <f t="shared" si="1"/>
        <v>29.434477417145125</v>
      </c>
      <c r="R921" s="39">
        <f t="shared" si="2"/>
        <v>790.80434999999943</v>
      </c>
      <c r="S921" s="39">
        <f t="shared" si="3"/>
        <v>3.8163916471489756E-17</v>
      </c>
      <c r="T921" s="33"/>
      <c r="U921" s="42"/>
      <c r="V921" s="35"/>
      <c r="W921" s="33"/>
      <c r="Y921" s="33"/>
    </row>
    <row r="922" spans="14:25" ht="15.75" customHeight="1" x14ac:dyDescent="0.25">
      <c r="N922" s="28">
        <v>9200</v>
      </c>
      <c r="O922" s="28">
        <v>134.35</v>
      </c>
      <c r="P922" s="29">
        <f t="shared" si="0"/>
        <v>10</v>
      </c>
      <c r="Q922" s="30">
        <f t="shared" si="1"/>
        <v>29.397255542214971</v>
      </c>
      <c r="R922" s="39">
        <f t="shared" si="2"/>
        <v>790.80434999999943</v>
      </c>
      <c r="S922" s="39">
        <f t="shared" si="3"/>
        <v>3.8163916471489756E-17</v>
      </c>
      <c r="T922" s="33"/>
      <c r="U922" s="42"/>
      <c r="V922" s="35"/>
      <c r="W922" s="33"/>
      <c r="Y922" s="33"/>
    </row>
    <row r="923" spans="14:25" ht="15.75" customHeight="1" x14ac:dyDescent="0.25">
      <c r="N923" s="28">
        <v>9210</v>
      </c>
      <c r="O923" s="28">
        <v>133.51</v>
      </c>
      <c r="P923" s="29">
        <f t="shared" si="0"/>
        <v>10</v>
      </c>
      <c r="Q923" s="30">
        <f t="shared" si="1"/>
        <v>29.370034281573197</v>
      </c>
      <c r="R923" s="39">
        <f t="shared" si="2"/>
        <v>790.80434999999943</v>
      </c>
      <c r="S923" s="39">
        <f t="shared" si="3"/>
        <v>3.8163916471489756E-17</v>
      </c>
      <c r="T923" s="33"/>
      <c r="U923" s="42"/>
      <c r="V923" s="35"/>
      <c r="W923" s="33"/>
      <c r="Y923" s="33"/>
    </row>
    <row r="924" spans="14:25" ht="15.75" customHeight="1" x14ac:dyDescent="0.25">
      <c r="N924" s="28">
        <v>9220</v>
      </c>
      <c r="O924" s="28">
        <v>131.28</v>
      </c>
      <c r="P924" s="29">
        <f t="shared" si="0"/>
        <v>10</v>
      </c>
      <c r="Q924" s="30">
        <f t="shared" si="1"/>
        <v>29.295328167653935</v>
      </c>
      <c r="R924" s="39">
        <f t="shared" si="2"/>
        <v>790.80434999999943</v>
      </c>
      <c r="S924" s="39">
        <f t="shared" si="3"/>
        <v>3.8163916471489756E-17</v>
      </c>
      <c r="T924" s="33"/>
      <c r="U924" s="42"/>
      <c r="V924" s="35"/>
      <c r="W924" s="33"/>
      <c r="Y924" s="33"/>
    </row>
    <row r="925" spans="14:25" ht="15.75" customHeight="1" x14ac:dyDescent="0.25">
      <c r="N925" s="28">
        <v>9230</v>
      </c>
      <c r="O925" s="28">
        <v>131.63</v>
      </c>
      <c r="P925" s="29">
        <f t="shared" si="0"/>
        <v>10</v>
      </c>
      <c r="Q925" s="30">
        <f t="shared" si="1"/>
        <v>29.095303732315774</v>
      </c>
      <c r="R925" s="39">
        <f t="shared" si="2"/>
        <v>790.80434999999943</v>
      </c>
      <c r="S925" s="39">
        <f t="shared" si="3"/>
        <v>3.8163916471489756E-17</v>
      </c>
      <c r="T925" s="33"/>
      <c r="U925" s="42"/>
      <c r="V925" s="35"/>
      <c r="W925" s="33"/>
      <c r="Y925" s="33"/>
    </row>
    <row r="926" spans="14:25" ht="15.75" customHeight="1" x14ac:dyDescent="0.25">
      <c r="N926" s="28">
        <v>9240</v>
      </c>
      <c r="O926" s="28">
        <v>131.16</v>
      </c>
      <c r="P926" s="29">
        <f t="shared" si="0"/>
        <v>10</v>
      </c>
      <c r="Q926" s="30">
        <f t="shared" si="1"/>
        <v>28.979394000675665</v>
      </c>
      <c r="R926" s="39">
        <f t="shared" si="2"/>
        <v>790.80434999999943</v>
      </c>
      <c r="S926" s="39">
        <f t="shared" si="3"/>
        <v>3.8163916471489756E-17</v>
      </c>
      <c r="T926" s="33"/>
      <c r="U926" s="42"/>
      <c r="V926" s="35"/>
      <c r="W926" s="33"/>
      <c r="Y926" s="33"/>
    </row>
    <row r="927" spans="14:25" ht="15.75" customHeight="1" x14ac:dyDescent="0.25">
      <c r="N927" s="28">
        <v>9250</v>
      </c>
      <c r="O927" s="28">
        <v>131.82</v>
      </c>
      <c r="P927" s="29">
        <f t="shared" si="0"/>
        <v>10</v>
      </c>
      <c r="Q927" s="30">
        <f t="shared" si="1"/>
        <v>28.867556911805988</v>
      </c>
      <c r="R927" s="39">
        <f t="shared" si="2"/>
        <v>790.80434999999943</v>
      </c>
      <c r="S927" s="39">
        <f t="shared" si="3"/>
        <v>3.8163916471489756E-17</v>
      </c>
      <c r="T927" s="33"/>
      <c r="U927" s="42"/>
      <c r="V927" s="35"/>
      <c r="W927" s="33"/>
      <c r="Y927" s="33"/>
    </row>
    <row r="928" spans="14:25" ht="15.75" customHeight="1" x14ac:dyDescent="0.25">
      <c r="N928" s="28">
        <v>9260</v>
      </c>
      <c r="O928" s="28">
        <v>130.22</v>
      </c>
      <c r="P928" s="29">
        <f t="shared" si="0"/>
        <v>10</v>
      </c>
      <c r="Q928" s="30">
        <f t="shared" si="1"/>
        <v>28.833576393419659</v>
      </c>
      <c r="R928" s="39">
        <f t="shared" si="2"/>
        <v>790.80434999999943</v>
      </c>
      <c r="S928" s="39">
        <f t="shared" si="3"/>
        <v>3.8163916471489756E-17</v>
      </c>
      <c r="T928" s="33"/>
      <c r="U928" s="42"/>
      <c r="V928" s="35"/>
      <c r="W928" s="33"/>
      <c r="Y928" s="33"/>
    </row>
    <row r="929" spans="14:25" ht="15.75" customHeight="1" x14ac:dyDescent="0.25">
      <c r="N929" s="28">
        <v>9270</v>
      </c>
      <c r="O929" s="28">
        <v>129.30000000000001</v>
      </c>
      <c r="P929" s="29">
        <f t="shared" si="0"/>
        <v>10</v>
      </c>
      <c r="Q929" s="30">
        <f t="shared" si="1"/>
        <v>28.703709959731832</v>
      </c>
      <c r="R929" s="39">
        <f t="shared" si="2"/>
        <v>790.80434999999943</v>
      </c>
      <c r="S929" s="39">
        <f t="shared" si="3"/>
        <v>3.8163916471489756E-17</v>
      </c>
      <c r="T929" s="33"/>
      <c r="U929" s="42"/>
      <c r="V929" s="35"/>
      <c r="W929" s="33"/>
      <c r="Y929" s="33"/>
    </row>
    <row r="930" spans="14:25" ht="15.75" customHeight="1" x14ac:dyDescent="0.25">
      <c r="N930" s="28">
        <v>9280</v>
      </c>
      <c r="O930" s="28">
        <v>129.65</v>
      </c>
      <c r="P930" s="29">
        <f t="shared" si="0"/>
        <v>10</v>
      </c>
      <c r="Q930" s="30">
        <f t="shared" si="1"/>
        <v>28.552287296358735</v>
      </c>
      <c r="R930" s="39">
        <f t="shared" si="2"/>
        <v>790.80434999999943</v>
      </c>
      <c r="S930" s="39">
        <f t="shared" si="3"/>
        <v>3.8163916471489756E-17</v>
      </c>
      <c r="T930" s="33"/>
      <c r="U930" s="42"/>
      <c r="V930" s="35"/>
      <c r="W930" s="33"/>
      <c r="Y930" s="33"/>
    </row>
    <row r="931" spans="14:25" ht="15.75" customHeight="1" x14ac:dyDescent="0.25">
      <c r="N931" s="28">
        <v>9290</v>
      </c>
      <c r="O931" s="28">
        <v>129.30000000000001</v>
      </c>
      <c r="P931" s="29">
        <f t="shared" si="0"/>
        <v>10</v>
      </c>
      <c r="Q931" s="30">
        <f t="shared" si="1"/>
        <v>28.470187406895327</v>
      </c>
      <c r="R931" s="39">
        <f t="shared" si="2"/>
        <v>790.80434999999943</v>
      </c>
      <c r="S931" s="39">
        <f t="shared" si="3"/>
        <v>3.8163916471489756E-17</v>
      </c>
      <c r="T931" s="33"/>
      <c r="U931" s="42"/>
      <c r="V931" s="35"/>
      <c r="W931" s="33"/>
      <c r="Y931" s="33"/>
    </row>
    <row r="932" spans="14:25" ht="15.75" customHeight="1" x14ac:dyDescent="0.25">
      <c r="N932" s="28">
        <v>9300</v>
      </c>
      <c r="O932" s="28">
        <v>130.4</v>
      </c>
      <c r="P932" s="29">
        <f t="shared" si="0"/>
        <v>10</v>
      </c>
      <c r="Q932" s="30">
        <f t="shared" si="1"/>
        <v>28.389837238739887</v>
      </c>
      <c r="R932" s="39">
        <f t="shared" si="2"/>
        <v>790.80434999999943</v>
      </c>
      <c r="S932" s="39">
        <f t="shared" si="3"/>
        <v>3.8163916471489756E-17</v>
      </c>
      <c r="T932" s="33"/>
      <c r="U932" s="42"/>
      <c r="V932" s="35"/>
      <c r="W932" s="33"/>
      <c r="Y932" s="33"/>
    </row>
    <row r="933" spans="14:25" ht="15.75" customHeight="1" x14ac:dyDescent="0.25">
      <c r="N933" s="28">
        <v>9310</v>
      </c>
      <c r="O933" s="28">
        <v>126.77</v>
      </c>
      <c r="P933" s="29">
        <f t="shared" si="0"/>
        <v>10</v>
      </c>
      <c r="Q933" s="30">
        <f t="shared" si="1"/>
        <v>28.406973274306431</v>
      </c>
      <c r="R933" s="39">
        <f t="shared" si="2"/>
        <v>790.80434999999943</v>
      </c>
      <c r="S933" s="39">
        <f t="shared" si="3"/>
        <v>3.8163916471489756E-17</v>
      </c>
      <c r="T933" s="33"/>
      <c r="U933" s="42"/>
      <c r="V933" s="35"/>
      <c r="W933" s="33"/>
      <c r="Y933" s="33"/>
    </row>
    <row r="934" spans="14:25" ht="15.75" customHeight="1" x14ac:dyDescent="0.25">
      <c r="N934" s="28">
        <v>9320</v>
      </c>
      <c r="O934" s="28">
        <v>127.39</v>
      </c>
      <c r="P934" s="29">
        <f t="shared" si="0"/>
        <v>10</v>
      </c>
      <c r="Q934" s="30">
        <f t="shared" si="1"/>
        <v>28.177889478746131</v>
      </c>
      <c r="R934" s="39">
        <f t="shared" si="2"/>
        <v>790.80434999999943</v>
      </c>
      <c r="S934" s="39">
        <f t="shared" si="3"/>
        <v>3.8163916471489756E-17</v>
      </c>
      <c r="T934" s="33"/>
      <c r="U934" s="42"/>
      <c r="V934" s="35"/>
      <c r="W934" s="33"/>
      <c r="Y934" s="33"/>
    </row>
    <row r="935" spans="14:25" ht="15.75" customHeight="1" x14ac:dyDescent="0.25">
      <c r="N935" s="28">
        <v>9330</v>
      </c>
      <c r="O935" s="28">
        <v>125</v>
      </c>
      <c r="P935" s="29">
        <f t="shared" si="0"/>
        <v>10</v>
      </c>
      <c r="Q935" s="30">
        <f t="shared" si="1"/>
        <v>28.059690544975737</v>
      </c>
      <c r="R935" s="39">
        <f t="shared" si="2"/>
        <v>790.80434999999943</v>
      </c>
      <c r="S935" s="39">
        <f t="shared" si="3"/>
        <v>3.8163916471489756E-17</v>
      </c>
      <c r="T935" s="33"/>
      <c r="U935" s="42"/>
      <c r="V935" s="35"/>
      <c r="W935" s="33"/>
      <c r="Y935" s="33"/>
    </row>
    <row r="936" spans="14:25" ht="15.75" customHeight="1" x14ac:dyDescent="0.25">
      <c r="N936" s="28">
        <v>9340</v>
      </c>
      <c r="O936" s="28">
        <v>127.69</v>
      </c>
      <c r="P936" s="29">
        <f t="shared" si="0"/>
        <v>10</v>
      </c>
      <c r="Q936" s="30">
        <f t="shared" si="1"/>
        <v>27.818787524806488</v>
      </c>
      <c r="R936" s="39">
        <f t="shared" si="2"/>
        <v>790.80434999999943</v>
      </c>
      <c r="S936" s="39">
        <f t="shared" si="3"/>
        <v>3.8163916471489756E-17</v>
      </c>
      <c r="T936" s="33"/>
      <c r="U936" s="42"/>
      <c r="V936" s="35"/>
      <c r="W936" s="33"/>
      <c r="Y936" s="33"/>
    </row>
    <row r="937" spans="14:25" ht="15.75" customHeight="1" x14ac:dyDescent="0.25">
      <c r="N937" s="28">
        <v>9350</v>
      </c>
      <c r="O937" s="28">
        <v>124.7</v>
      </c>
      <c r="P937" s="29">
        <f t="shared" si="0"/>
        <v>10</v>
      </c>
      <c r="Q937" s="30">
        <f t="shared" si="1"/>
        <v>27.829798852651791</v>
      </c>
      <c r="R937" s="39">
        <f t="shared" si="2"/>
        <v>790.80434999999943</v>
      </c>
      <c r="S937" s="39">
        <f t="shared" si="3"/>
        <v>3.8163916471489756E-17</v>
      </c>
      <c r="T937" s="33"/>
      <c r="U937" s="42"/>
      <c r="V937" s="35"/>
      <c r="W937" s="33"/>
      <c r="Y937" s="33"/>
    </row>
    <row r="938" spans="14:25" ht="15.75" customHeight="1" x14ac:dyDescent="0.25">
      <c r="N938" s="28">
        <v>9360</v>
      </c>
      <c r="O938" s="28">
        <v>125.05</v>
      </c>
      <c r="P938" s="29">
        <f t="shared" si="0"/>
        <v>10</v>
      </c>
      <c r="Q938" s="30">
        <f t="shared" si="1"/>
        <v>27.638945550679608</v>
      </c>
      <c r="R938" s="39">
        <f t="shared" si="2"/>
        <v>790.80434999999943</v>
      </c>
      <c r="S938" s="39">
        <f t="shared" si="3"/>
        <v>3.8163916471489756E-17</v>
      </c>
      <c r="T938" s="33"/>
      <c r="U938" s="42"/>
      <c r="V938" s="35"/>
      <c r="W938" s="33"/>
      <c r="Y938" s="33"/>
    </row>
    <row r="939" spans="14:25" ht="15.75" customHeight="1" x14ac:dyDescent="0.25">
      <c r="N939" s="28">
        <v>9370</v>
      </c>
      <c r="O939" s="28">
        <v>124.19</v>
      </c>
      <c r="P939" s="29">
        <f t="shared" si="0"/>
        <v>10</v>
      </c>
      <c r="Q939" s="30">
        <f t="shared" si="1"/>
        <v>27.529415721646917</v>
      </c>
      <c r="R939" s="39">
        <f t="shared" si="2"/>
        <v>790.80434999999943</v>
      </c>
      <c r="S939" s="39">
        <f t="shared" si="3"/>
        <v>3.8163916471489756E-17</v>
      </c>
      <c r="T939" s="33"/>
      <c r="U939" s="42"/>
      <c r="V939" s="35"/>
      <c r="W939" s="33"/>
      <c r="Y939" s="33"/>
    </row>
    <row r="940" spans="14:25" ht="15.75" customHeight="1" x14ac:dyDescent="0.25">
      <c r="N940" s="28">
        <v>9380</v>
      </c>
      <c r="O940" s="28">
        <v>126.57</v>
      </c>
      <c r="P940" s="29">
        <f t="shared" si="0"/>
        <v>10</v>
      </c>
      <c r="Q940" s="30">
        <f t="shared" si="1"/>
        <v>27.396123770681676</v>
      </c>
      <c r="R940" s="39">
        <f t="shared" si="2"/>
        <v>790.80434999999943</v>
      </c>
      <c r="S940" s="39">
        <f t="shared" si="3"/>
        <v>3.8163916471489756E-17</v>
      </c>
      <c r="T940" s="33"/>
      <c r="U940" s="42"/>
      <c r="V940" s="35"/>
      <c r="W940" s="33"/>
      <c r="Y940" s="33"/>
    </row>
    <row r="941" spans="14:25" ht="15.75" customHeight="1" x14ac:dyDescent="0.25">
      <c r="N941" s="28">
        <v>9390</v>
      </c>
      <c r="O941" s="28">
        <v>123.11</v>
      </c>
      <c r="P941" s="29">
        <f t="shared" si="0"/>
        <v>10</v>
      </c>
      <c r="Q941" s="30">
        <f t="shared" si="1"/>
        <v>27.461413131731085</v>
      </c>
      <c r="R941" s="39">
        <f t="shared" si="2"/>
        <v>790.80434999999943</v>
      </c>
      <c r="S941" s="39">
        <f t="shared" si="3"/>
        <v>3.8163916471489756E-17</v>
      </c>
      <c r="T941" s="33"/>
      <c r="U941" s="42"/>
      <c r="V941" s="35"/>
      <c r="W941" s="33"/>
      <c r="Y941" s="33"/>
    </row>
    <row r="942" spans="14:25" ht="15.75" customHeight="1" x14ac:dyDescent="0.25">
      <c r="N942" s="28">
        <v>9400</v>
      </c>
      <c r="O942" s="28">
        <v>122.27</v>
      </c>
      <c r="P942" s="29">
        <f t="shared" si="0"/>
        <v>10</v>
      </c>
      <c r="Q942" s="30">
        <f t="shared" si="1"/>
        <v>27.277113927818064</v>
      </c>
      <c r="R942" s="39">
        <f t="shared" si="2"/>
        <v>790.80434999999943</v>
      </c>
      <c r="S942" s="39">
        <f t="shared" si="3"/>
        <v>3.8163916471489756E-17</v>
      </c>
      <c r="T942" s="33"/>
      <c r="U942" s="42"/>
      <c r="V942" s="35"/>
      <c r="W942" s="33"/>
      <c r="Y942" s="33"/>
    </row>
    <row r="943" spans="14:25" ht="15.75" customHeight="1" x14ac:dyDescent="0.25">
      <c r="N943" s="28">
        <v>9410</v>
      </c>
      <c r="O943" s="28">
        <v>123.07</v>
      </c>
      <c r="P943" s="29">
        <f t="shared" si="0"/>
        <v>10</v>
      </c>
      <c r="Q943" s="30">
        <f t="shared" si="1"/>
        <v>27.093136479609601</v>
      </c>
      <c r="R943" s="39">
        <f t="shared" si="2"/>
        <v>790.80434999999943</v>
      </c>
      <c r="S943" s="39">
        <f t="shared" si="3"/>
        <v>3.8163916471489756E-17</v>
      </c>
      <c r="T943" s="33"/>
      <c r="U943" s="42"/>
      <c r="V943" s="35"/>
      <c r="W943" s="33"/>
      <c r="Y943" s="33"/>
    </row>
    <row r="944" spans="14:25" ht="15.75" customHeight="1" x14ac:dyDescent="0.25">
      <c r="N944" s="28">
        <v>9420</v>
      </c>
      <c r="O944" s="28">
        <v>120.37</v>
      </c>
      <c r="P944" s="29">
        <f t="shared" si="0"/>
        <v>10</v>
      </c>
      <c r="Q944" s="30">
        <f t="shared" si="1"/>
        <v>27.018266430129252</v>
      </c>
      <c r="R944" s="39">
        <f t="shared" si="2"/>
        <v>790.80434999999943</v>
      </c>
      <c r="S944" s="39">
        <f t="shared" si="3"/>
        <v>3.8163916471489756E-17</v>
      </c>
      <c r="T944" s="33"/>
      <c r="U944" s="42"/>
      <c r="V944" s="35"/>
      <c r="W944" s="33"/>
      <c r="Y944" s="33"/>
    </row>
    <row r="945" spans="14:25" ht="15.75" customHeight="1" x14ac:dyDescent="0.25">
      <c r="N945" s="28">
        <v>9430</v>
      </c>
      <c r="O945" s="28">
        <v>119.15</v>
      </c>
      <c r="P945" s="29">
        <f t="shared" si="0"/>
        <v>10</v>
      </c>
      <c r="Q945" s="30">
        <f t="shared" si="1"/>
        <v>26.786923515425237</v>
      </c>
      <c r="R945" s="39">
        <f t="shared" si="2"/>
        <v>790.80434999999943</v>
      </c>
      <c r="S945" s="39">
        <f t="shared" si="3"/>
        <v>3.8163916471489756E-17</v>
      </c>
      <c r="T945" s="33"/>
      <c r="U945" s="42"/>
      <c r="V945" s="35"/>
      <c r="W945" s="33"/>
      <c r="Y945" s="33"/>
    </row>
    <row r="946" spans="14:25" ht="15.75" customHeight="1" x14ac:dyDescent="0.25">
      <c r="N946" s="28">
        <v>9440</v>
      </c>
      <c r="O946" s="28">
        <v>118.24</v>
      </c>
      <c r="P946" s="29">
        <f t="shared" si="0"/>
        <v>10</v>
      </c>
      <c r="Q946" s="30">
        <f t="shared" si="1"/>
        <v>26.544990971218567</v>
      </c>
      <c r="R946" s="39">
        <f t="shared" si="2"/>
        <v>790.80434999999943</v>
      </c>
      <c r="S946" s="39">
        <f t="shared" si="3"/>
        <v>3.8163916471489756E-17</v>
      </c>
      <c r="T946" s="33"/>
      <c r="U946" s="42"/>
      <c r="V946" s="35"/>
      <c r="W946" s="33"/>
      <c r="Y946" s="33"/>
    </row>
    <row r="947" spans="14:25" ht="15.75" customHeight="1" x14ac:dyDescent="0.25">
      <c r="N947" s="28">
        <v>9450</v>
      </c>
      <c r="O947" s="28">
        <v>120.39</v>
      </c>
      <c r="P947" s="29">
        <f t="shared" si="0"/>
        <v>10</v>
      </c>
      <c r="Q947" s="30">
        <f t="shared" si="1"/>
        <v>26.316273397281353</v>
      </c>
      <c r="R947" s="39">
        <f t="shared" si="2"/>
        <v>790.80434999999943</v>
      </c>
      <c r="S947" s="39">
        <f t="shared" si="3"/>
        <v>3.8163916471489756E-17</v>
      </c>
      <c r="T947" s="33"/>
      <c r="U947" s="42"/>
      <c r="V947" s="35"/>
      <c r="W947" s="33"/>
      <c r="Y947" s="33"/>
    </row>
    <row r="948" spans="14:25" ht="15.75" customHeight="1" x14ac:dyDescent="0.25">
      <c r="N948" s="28">
        <v>9460</v>
      </c>
      <c r="O948" s="28">
        <v>122.46</v>
      </c>
      <c r="P948" s="29">
        <f t="shared" si="0"/>
        <v>10</v>
      </c>
      <c r="Q948" s="30">
        <f t="shared" si="1"/>
        <v>26.299909628743428</v>
      </c>
      <c r="R948" s="39">
        <f t="shared" si="2"/>
        <v>790.80434999999943</v>
      </c>
      <c r="S948" s="39">
        <f t="shared" si="3"/>
        <v>3.8163916471489756E-17</v>
      </c>
      <c r="T948" s="33"/>
      <c r="U948" s="42"/>
      <c r="V948" s="35"/>
      <c r="W948" s="33"/>
      <c r="Y948" s="33"/>
    </row>
    <row r="949" spans="14:25" ht="15.75" customHeight="1" x14ac:dyDescent="0.25">
      <c r="N949" s="28">
        <v>9470</v>
      </c>
      <c r="O949" s="28">
        <v>121.25</v>
      </c>
      <c r="P949" s="29">
        <f t="shared" si="0"/>
        <v>10</v>
      </c>
      <c r="Q949" s="30">
        <f t="shared" si="1"/>
        <v>26.425958476550715</v>
      </c>
      <c r="R949" s="39">
        <f t="shared" si="2"/>
        <v>790.80434999999943</v>
      </c>
      <c r="S949" s="39">
        <f t="shared" si="3"/>
        <v>3.8163916471489756E-17</v>
      </c>
      <c r="T949" s="33"/>
      <c r="U949" s="42"/>
      <c r="V949" s="35"/>
      <c r="W949" s="33"/>
      <c r="Y949" s="33"/>
    </row>
    <row r="950" spans="14:25" ht="15.75" customHeight="1" x14ac:dyDescent="0.25">
      <c r="N950" s="28">
        <v>9480</v>
      </c>
      <c r="O950" s="28">
        <v>124.74</v>
      </c>
      <c r="P950" s="29">
        <f t="shared" si="0"/>
        <v>10</v>
      </c>
      <c r="Q950" s="30">
        <f t="shared" si="1"/>
        <v>26.433309579598131</v>
      </c>
      <c r="R950" s="39">
        <f t="shared" si="2"/>
        <v>790.80434999999943</v>
      </c>
      <c r="S950" s="39">
        <f t="shared" si="3"/>
        <v>3.8163916471489756E-17</v>
      </c>
      <c r="T950" s="33"/>
      <c r="U950" s="42"/>
      <c r="V950" s="35"/>
      <c r="W950" s="33"/>
      <c r="Y950" s="33"/>
    </row>
    <row r="951" spans="14:25" ht="15.75" customHeight="1" x14ac:dyDescent="0.25">
      <c r="N951" s="28">
        <v>9490</v>
      </c>
      <c r="O951" s="28">
        <v>123.78</v>
      </c>
      <c r="P951" s="29">
        <f t="shared" si="0"/>
        <v>10</v>
      </c>
      <c r="Q951" s="30">
        <f t="shared" si="1"/>
        <v>26.670132924126776</v>
      </c>
      <c r="R951" s="39">
        <f t="shared" si="2"/>
        <v>790.80434999999943</v>
      </c>
      <c r="S951" s="39">
        <f t="shared" si="3"/>
        <v>3.8163916471489756E-17</v>
      </c>
      <c r="T951" s="33"/>
      <c r="U951" s="42"/>
      <c r="V951" s="35"/>
      <c r="W951" s="33"/>
      <c r="Y951" s="33"/>
    </row>
    <row r="952" spans="14:25" ht="15.75" customHeight="1" x14ac:dyDescent="0.25">
      <c r="N952" s="28">
        <v>9500</v>
      </c>
      <c r="O952" s="28">
        <v>122.89</v>
      </c>
      <c r="P952" s="29">
        <f t="shared" si="0"/>
        <v>10</v>
      </c>
      <c r="Q952" s="30">
        <f t="shared" si="1"/>
        <v>26.771142455351864</v>
      </c>
      <c r="R952" s="39">
        <f t="shared" si="2"/>
        <v>790.80434999999943</v>
      </c>
      <c r="S952" s="39">
        <f t="shared" si="3"/>
        <v>3.8163916471489756E-17</v>
      </c>
      <c r="T952" s="33"/>
      <c r="U952" s="42"/>
      <c r="V952" s="35"/>
      <c r="W952" s="33"/>
      <c r="Y952" s="33"/>
    </row>
    <row r="953" spans="14:25" ht="15.75" customHeight="1" x14ac:dyDescent="0.25">
      <c r="N953" s="28">
        <v>9510</v>
      </c>
      <c r="O953" s="28">
        <v>124.72</v>
      </c>
      <c r="P953" s="29">
        <f t="shared" si="0"/>
        <v>10</v>
      </c>
      <c r="Q953" s="30">
        <f t="shared" si="1"/>
        <v>26.782320522254313</v>
      </c>
      <c r="R953" s="39">
        <f t="shared" si="2"/>
        <v>790.80434999999943</v>
      </c>
      <c r="S953" s="39">
        <f t="shared" si="3"/>
        <v>3.8163916471489756E-17</v>
      </c>
      <c r="T953" s="33"/>
      <c r="U953" s="42"/>
      <c r="V953" s="35"/>
      <c r="W953" s="33"/>
      <c r="Y953" s="33"/>
    </row>
    <row r="954" spans="14:25" ht="15.75" customHeight="1" x14ac:dyDescent="0.25">
      <c r="N954" s="28">
        <v>9520</v>
      </c>
      <c r="O954" s="28">
        <v>125.44</v>
      </c>
      <c r="P954" s="29">
        <f t="shared" si="0"/>
        <v>10</v>
      </c>
      <c r="Q954" s="30">
        <f t="shared" si="1"/>
        <v>26.911594678076405</v>
      </c>
      <c r="R954" s="39">
        <f t="shared" si="2"/>
        <v>790.80434999999943</v>
      </c>
      <c r="S954" s="39">
        <f t="shared" si="3"/>
        <v>3.8163916471489756E-17</v>
      </c>
      <c r="T954" s="33"/>
      <c r="U954" s="42"/>
      <c r="V954" s="35"/>
      <c r="W954" s="33"/>
      <c r="Y954" s="33"/>
    </row>
    <row r="955" spans="14:25" ht="15.75" customHeight="1" x14ac:dyDescent="0.25">
      <c r="N955" s="28">
        <v>9530</v>
      </c>
      <c r="O955" s="28">
        <v>128.43</v>
      </c>
      <c r="P955" s="29">
        <f t="shared" si="0"/>
        <v>10</v>
      </c>
      <c r="Q955" s="30">
        <f t="shared" si="1"/>
        <v>27.04932683906042</v>
      </c>
      <c r="R955" s="39">
        <f t="shared" si="2"/>
        <v>790.80434999999943</v>
      </c>
      <c r="S955" s="39">
        <f t="shared" si="3"/>
        <v>3.8163916471489756E-17</v>
      </c>
      <c r="T955" s="33"/>
      <c r="U955" s="42"/>
      <c r="V955" s="35"/>
      <c r="W955" s="33"/>
      <c r="Y955" s="33"/>
    </row>
    <row r="956" spans="14:25" ht="15.75" customHeight="1" x14ac:dyDescent="0.25">
      <c r="N956" s="28">
        <v>9540</v>
      </c>
      <c r="O956" s="28">
        <v>128.46</v>
      </c>
      <c r="P956" s="29">
        <f t="shared" si="0"/>
        <v>10</v>
      </c>
      <c r="Q956" s="30">
        <f t="shared" si="1"/>
        <v>27.343653608743754</v>
      </c>
      <c r="R956" s="39">
        <f t="shared" si="2"/>
        <v>790.80434999999943</v>
      </c>
      <c r="S956" s="39">
        <f t="shared" si="3"/>
        <v>3.8163916471489756E-17</v>
      </c>
      <c r="T956" s="33"/>
      <c r="U956" s="42"/>
      <c r="V956" s="35"/>
      <c r="W956" s="33"/>
      <c r="Y956" s="33"/>
    </row>
    <row r="957" spans="14:25" ht="15.75" customHeight="1" x14ac:dyDescent="0.25">
      <c r="N957" s="28">
        <v>9550</v>
      </c>
      <c r="O957" s="28">
        <v>134.01</v>
      </c>
      <c r="P957" s="29">
        <f t="shared" si="0"/>
        <v>10</v>
      </c>
      <c r="Q957" s="30">
        <f t="shared" si="1"/>
        <v>27.550393916827588</v>
      </c>
      <c r="R957" s="39">
        <f t="shared" si="2"/>
        <v>790.80434999999943</v>
      </c>
      <c r="S957" s="39">
        <f t="shared" si="3"/>
        <v>3.8163916471489756E-17</v>
      </c>
      <c r="T957" s="33"/>
      <c r="U957" s="42"/>
      <c r="V957" s="35"/>
      <c r="W957" s="33"/>
      <c r="Y957" s="33"/>
    </row>
    <row r="958" spans="14:25" ht="15.75" customHeight="1" x14ac:dyDescent="0.25">
      <c r="N958" s="28">
        <v>9560</v>
      </c>
      <c r="O958" s="28">
        <v>138.66</v>
      </c>
      <c r="P958" s="29">
        <f t="shared" si="0"/>
        <v>10</v>
      </c>
      <c r="Q958" s="30">
        <f t="shared" si="1"/>
        <v>28.06269082763307</v>
      </c>
      <c r="R958" s="39">
        <f t="shared" si="2"/>
        <v>790.80434999999943</v>
      </c>
      <c r="S958" s="39">
        <f t="shared" si="3"/>
        <v>3.8163916471489756E-17</v>
      </c>
      <c r="T958" s="33"/>
      <c r="U958" s="42"/>
      <c r="V958" s="35"/>
      <c r="W958" s="33"/>
      <c r="Y958" s="33"/>
    </row>
    <row r="959" spans="14:25" ht="15.75" customHeight="1" x14ac:dyDescent="0.25">
      <c r="N959" s="28">
        <v>9570</v>
      </c>
      <c r="O959" s="28">
        <v>133.69999999999999</v>
      </c>
      <c r="P959" s="29">
        <f t="shared" si="0"/>
        <v>10</v>
      </c>
      <c r="Q959" s="30">
        <f t="shared" si="1"/>
        <v>28.727795133531991</v>
      </c>
      <c r="R959" s="39">
        <f t="shared" si="2"/>
        <v>790.80434999999943</v>
      </c>
      <c r="S959" s="39">
        <f t="shared" si="3"/>
        <v>3.8163916471489756E-17</v>
      </c>
      <c r="T959" s="33"/>
      <c r="U959" s="42"/>
      <c r="V959" s="35"/>
      <c r="W959" s="33"/>
      <c r="Y959" s="33"/>
    </row>
    <row r="960" spans="14:25" ht="15.75" customHeight="1" x14ac:dyDescent="0.25">
      <c r="N960" s="28">
        <v>9580</v>
      </c>
      <c r="O960" s="28">
        <v>131.72</v>
      </c>
      <c r="P960" s="29">
        <f t="shared" si="0"/>
        <v>10</v>
      </c>
      <c r="Q960" s="30">
        <f t="shared" si="1"/>
        <v>28.861168806369598</v>
      </c>
      <c r="R960" s="39">
        <f t="shared" si="2"/>
        <v>790.80434999999943</v>
      </c>
      <c r="S960" s="39">
        <f t="shared" si="3"/>
        <v>3.8163916471489756E-17</v>
      </c>
      <c r="T960" s="33"/>
      <c r="U960" s="42"/>
      <c r="V960" s="35"/>
      <c r="W960" s="33"/>
      <c r="Y960" s="33"/>
    </row>
    <row r="961" spans="14:25" ht="15.75" customHeight="1" x14ac:dyDescent="0.25">
      <c r="N961" s="28">
        <v>9590</v>
      </c>
      <c r="O961" s="28">
        <v>136.26</v>
      </c>
      <c r="P961" s="29">
        <f t="shared" si="0"/>
        <v>10</v>
      </c>
      <c r="Q961" s="30">
        <f t="shared" si="1"/>
        <v>28.822493263281572</v>
      </c>
      <c r="R961" s="39">
        <f t="shared" si="2"/>
        <v>790.80434999999943</v>
      </c>
      <c r="S961" s="39">
        <f t="shared" si="3"/>
        <v>3.8163916471489756E-17</v>
      </c>
      <c r="T961" s="33"/>
      <c r="U961" s="42"/>
      <c r="V961" s="35"/>
      <c r="W961" s="33"/>
      <c r="Y961" s="33"/>
    </row>
    <row r="962" spans="14:25" ht="15.75" customHeight="1" x14ac:dyDescent="0.25">
      <c r="N962" s="28">
        <v>9600</v>
      </c>
      <c r="O962" s="28">
        <v>139</v>
      </c>
      <c r="P962" s="29">
        <f t="shared" si="0"/>
        <v>10</v>
      </c>
      <c r="Q962" s="30">
        <f t="shared" si="1"/>
        <v>29.097010194234251</v>
      </c>
      <c r="R962" s="39">
        <f t="shared" si="2"/>
        <v>790.80434999999943</v>
      </c>
      <c r="S962" s="39">
        <f t="shared" si="3"/>
        <v>3.8163916471489756E-17</v>
      </c>
      <c r="T962" s="33"/>
      <c r="U962" s="42"/>
      <c r="V962" s="35"/>
      <c r="W962" s="33"/>
      <c r="Y962" s="33"/>
    </row>
    <row r="963" spans="14:25" ht="15.75" customHeight="1" x14ac:dyDescent="0.25">
      <c r="N963" s="28">
        <v>9610</v>
      </c>
      <c r="O963" s="28">
        <v>143.5</v>
      </c>
      <c r="P963" s="29">
        <f t="shared" si="0"/>
        <v>10</v>
      </c>
      <c r="Q963" s="30">
        <f t="shared" si="1"/>
        <v>29.469893238985428</v>
      </c>
      <c r="R963" s="39">
        <f t="shared" si="2"/>
        <v>790.80434999999943</v>
      </c>
      <c r="S963" s="39">
        <f t="shared" si="3"/>
        <v>3.8163916471489756E-17</v>
      </c>
      <c r="T963" s="33"/>
      <c r="U963" s="42"/>
      <c r="V963" s="35"/>
      <c r="W963" s="33"/>
      <c r="Y963" s="33"/>
    </row>
    <row r="964" spans="14:25" ht="15.75" customHeight="1" x14ac:dyDescent="0.25">
      <c r="N964" s="28">
        <v>9620</v>
      </c>
      <c r="O964" s="28">
        <v>154.25</v>
      </c>
      <c r="P964" s="29">
        <f t="shared" si="0"/>
        <v>10</v>
      </c>
      <c r="Q964" s="30">
        <f t="shared" si="1"/>
        <v>30.028055369961116</v>
      </c>
      <c r="R964" s="39">
        <f t="shared" si="2"/>
        <v>790.80434999999943</v>
      </c>
      <c r="S964" s="39">
        <f t="shared" si="3"/>
        <v>3.8163916471489756E-17</v>
      </c>
      <c r="T964" s="33"/>
      <c r="U964" s="42"/>
      <c r="V964" s="35"/>
      <c r="W964" s="33"/>
      <c r="Y964" s="33"/>
    </row>
    <row r="965" spans="14:25" ht="15.75" customHeight="1" x14ac:dyDescent="0.25">
      <c r="N965" s="28">
        <v>9630</v>
      </c>
      <c r="O965" s="28">
        <v>162.22</v>
      </c>
      <c r="P965" s="29">
        <f t="shared" si="0"/>
        <v>10</v>
      </c>
      <c r="Q965" s="30">
        <f t="shared" si="1"/>
        <v>31.130059598330231</v>
      </c>
      <c r="R965" s="39">
        <f t="shared" si="2"/>
        <v>790.80434999999943</v>
      </c>
      <c r="S965" s="39">
        <f t="shared" si="3"/>
        <v>3.8163916471489756E-17</v>
      </c>
      <c r="T965" s="33"/>
      <c r="U965" s="42"/>
      <c r="V965" s="35"/>
      <c r="W965" s="33"/>
      <c r="Y965" s="33"/>
    </row>
    <row r="966" spans="14:25" ht="15.75" customHeight="1" x14ac:dyDescent="0.25">
      <c r="N966" s="28">
        <v>9640</v>
      </c>
      <c r="O966" s="28">
        <v>182.87</v>
      </c>
      <c r="P966" s="29">
        <f t="shared" si="0"/>
        <v>10</v>
      </c>
      <c r="Q966" s="30">
        <f t="shared" si="1"/>
        <v>32.425816871703304</v>
      </c>
      <c r="R966" s="39">
        <f t="shared" si="2"/>
        <v>790.80434999999943</v>
      </c>
      <c r="S966" s="39">
        <f t="shared" si="3"/>
        <v>3.8163916471489756E-17</v>
      </c>
      <c r="T966" s="33"/>
      <c r="U966" s="42"/>
      <c r="V966" s="35"/>
      <c r="W966" s="33"/>
      <c r="Y966" s="33"/>
    </row>
    <row r="967" spans="14:25" ht="15.75" customHeight="1" x14ac:dyDescent="0.25">
      <c r="N967" s="28">
        <v>9650</v>
      </c>
      <c r="O967" s="28">
        <v>185.65</v>
      </c>
      <c r="P967" s="29">
        <f t="shared" si="0"/>
        <v>10</v>
      </c>
      <c r="Q967" s="30">
        <f t="shared" si="1"/>
        <v>34.69821441763348</v>
      </c>
      <c r="R967" s="39">
        <f t="shared" si="2"/>
        <v>790.80434999999943</v>
      </c>
      <c r="S967" s="39">
        <f t="shared" si="3"/>
        <v>3.8163916471489756E-17</v>
      </c>
      <c r="T967" s="33"/>
      <c r="U967" s="42"/>
      <c r="V967" s="35"/>
      <c r="W967" s="33"/>
      <c r="Y967" s="33"/>
    </row>
    <row r="968" spans="14:25" ht="15.75" customHeight="1" x14ac:dyDescent="0.25">
      <c r="N968" s="28">
        <v>9660</v>
      </c>
      <c r="O968" s="28">
        <v>190.5</v>
      </c>
      <c r="P968" s="29">
        <f t="shared" si="0"/>
        <v>10</v>
      </c>
      <c r="Q968" s="30">
        <f t="shared" si="1"/>
        <v>36.463579610972531</v>
      </c>
      <c r="R968" s="39">
        <f t="shared" si="2"/>
        <v>790.80434999999943</v>
      </c>
      <c r="S968" s="39">
        <f t="shared" si="3"/>
        <v>3.8163916471489756E-17</v>
      </c>
      <c r="T968" s="33"/>
      <c r="U968" s="42"/>
      <c r="V968" s="35"/>
      <c r="W968" s="33"/>
      <c r="Y968" s="33"/>
    </row>
    <row r="969" spans="14:25" ht="15.75" customHeight="1" x14ac:dyDescent="0.25">
      <c r="N969" s="28">
        <v>9670</v>
      </c>
      <c r="O969" s="28">
        <v>198.89</v>
      </c>
      <c r="P969" s="29">
        <f t="shared" si="0"/>
        <v>10</v>
      </c>
      <c r="Q969" s="30">
        <f t="shared" si="1"/>
        <v>38.013659854663288</v>
      </c>
      <c r="R969" s="39">
        <f t="shared" si="2"/>
        <v>790.80434999999943</v>
      </c>
      <c r="S969" s="39">
        <f t="shared" si="3"/>
        <v>3.8163916471489756E-17</v>
      </c>
      <c r="T969" s="33"/>
      <c r="U969" s="42"/>
      <c r="V969" s="35"/>
      <c r="W969" s="33"/>
      <c r="Y969" s="33"/>
    </row>
    <row r="970" spans="14:25" ht="15.75" customHeight="1" x14ac:dyDescent="0.25">
      <c r="N970" s="28">
        <v>9680</v>
      </c>
      <c r="O970" s="28">
        <v>205.66</v>
      </c>
      <c r="P970" s="29">
        <f t="shared" si="0"/>
        <v>10</v>
      </c>
      <c r="Q970" s="30">
        <f t="shared" si="1"/>
        <v>39.64900620447024</v>
      </c>
      <c r="R970" s="39">
        <f t="shared" si="2"/>
        <v>790.80434999999943</v>
      </c>
      <c r="S970" s="39">
        <f t="shared" si="3"/>
        <v>3.8163916471489756E-17</v>
      </c>
      <c r="T970" s="33"/>
      <c r="U970" s="42"/>
      <c r="V970" s="35"/>
      <c r="W970" s="33"/>
      <c r="Y970" s="33"/>
    </row>
    <row r="971" spans="14:25" ht="15.75" customHeight="1" x14ac:dyDescent="0.25">
      <c r="N971" s="28">
        <v>9690</v>
      </c>
      <c r="O971" s="28">
        <v>207.39</v>
      </c>
      <c r="P971" s="29">
        <f t="shared" si="0"/>
        <v>10</v>
      </c>
      <c r="Q971" s="30">
        <f t="shared" si="1"/>
        <v>41.23611223438585</v>
      </c>
      <c r="R971" s="39">
        <f t="shared" si="2"/>
        <v>790.80434999999943</v>
      </c>
      <c r="S971" s="39">
        <f t="shared" si="3"/>
        <v>3.8163916471489756E-17</v>
      </c>
      <c r="T971" s="33"/>
      <c r="U971" s="42"/>
      <c r="V971" s="35"/>
      <c r="W971" s="33"/>
      <c r="Y971" s="33"/>
    </row>
    <row r="972" spans="14:25" ht="15.75" customHeight="1" x14ac:dyDescent="0.25">
      <c r="N972" s="28">
        <v>9700</v>
      </c>
      <c r="O972" s="28">
        <v>204.81</v>
      </c>
      <c r="P972" s="29">
        <f t="shared" si="0"/>
        <v>10</v>
      </c>
      <c r="Q972" s="30">
        <f t="shared" si="1"/>
        <v>42.455042068243259</v>
      </c>
      <c r="R972" s="39">
        <f t="shared" si="2"/>
        <v>790.80434999999943</v>
      </c>
      <c r="S972" s="39">
        <f t="shared" si="3"/>
        <v>3.8163916471489756E-17</v>
      </c>
      <c r="T972" s="33"/>
      <c r="U972" s="42"/>
      <c r="V972" s="35"/>
      <c r="W972" s="33"/>
      <c r="Y972" s="33"/>
    </row>
    <row r="973" spans="14:25" ht="15.75" customHeight="1" x14ac:dyDescent="0.25">
      <c r="N973" s="28">
        <v>9710</v>
      </c>
      <c r="O973" s="28">
        <v>212.72</v>
      </c>
      <c r="P973" s="29">
        <f t="shared" si="0"/>
        <v>10</v>
      </c>
      <c r="Q973" s="30">
        <f t="shared" si="1"/>
        <v>43.131698652158946</v>
      </c>
      <c r="R973" s="39">
        <f t="shared" si="2"/>
        <v>790.80434999999943</v>
      </c>
      <c r="S973" s="39">
        <f t="shared" si="3"/>
        <v>3.8163916471489756E-17</v>
      </c>
      <c r="T973" s="33"/>
      <c r="U973" s="42"/>
      <c r="V973" s="35"/>
      <c r="W973" s="33"/>
      <c r="Y973" s="33"/>
    </row>
    <row r="974" spans="14:25" ht="15.75" customHeight="1" x14ac:dyDescent="0.25">
      <c r="N974" s="28">
        <v>9720</v>
      </c>
      <c r="O974" s="28">
        <v>217.95</v>
      </c>
      <c r="P974" s="29">
        <f t="shared" si="0"/>
        <v>10</v>
      </c>
      <c r="Q974" s="30">
        <f t="shared" si="1"/>
        <v>44.127579120713264</v>
      </c>
      <c r="R974" s="39">
        <f t="shared" si="2"/>
        <v>790.80434999999943</v>
      </c>
      <c r="S974" s="39">
        <f t="shared" si="3"/>
        <v>3.8163916471489756E-17</v>
      </c>
      <c r="T974" s="33"/>
      <c r="U974" s="42"/>
      <c r="V974" s="35"/>
      <c r="W974" s="33"/>
      <c r="Y974" s="33"/>
    </row>
    <row r="975" spans="14:25" ht="15.75" customHeight="1" x14ac:dyDescent="0.25">
      <c r="N975" s="28">
        <v>9730</v>
      </c>
      <c r="O975" s="28">
        <v>217.7</v>
      </c>
      <c r="P975" s="29">
        <f t="shared" si="0"/>
        <v>10</v>
      </c>
      <c r="Q975" s="30">
        <f t="shared" si="1"/>
        <v>45.167596126431825</v>
      </c>
      <c r="R975" s="39">
        <f t="shared" si="2"/>
        <v>790.80434999999943</v>
      </c>
      <c r="S975" s="39">
        <f t="shared" si="3"/>
        <v>3.8163916471489756E-17</v>
      </c>
      <c r="T975" s="33"/>
      <c r="U975" s="42"/>
      <c r="V975" s="35"/>
      <c r="W975" s="33"/>
      <c r="Y975" s="33"/>
    </row>
    <row r="976" spans="14:25" ht="15.75" customHeight="1" x14ac:dyDescent="0.25">
      <c r="N976" s="28">
        <v>9740</v>
      </c>
      <c r="O976" s="28">
        <v>221.65</v>
      </c>
      <c r="P976" s="29">
        <f t="shared" si="0"/>
        <v>10</v>
      </c>
      <c r="Q976" s="30">
        <f t="shared" si="1"/>
        <v>45.874486268864949</v>
      </c>
      <c r="R976" s="39">
        <f t="shared" si="2"/>
        <v>790.80434999999943</v>
      </c>
      <c r="S976" s="39">
        <f t="shared" si="3"/>
        <v>3.8163916471489756E-17</v>
      </c>
      <c r="T976" s="33"/>
      <c r="U976" s="42"/>
      <c r="V976" s="35"/>
      <c r="W976" s="33"/>
      <c r="Y976" s="33"/>
    </row>
    <row r="977" spans="14:25" ht="15.75" customHeight="1" x14ac:dyDescent="0.25">
      <c r="N977" s="28">
        <v>9750</v>
      </c>
      <c r="O977" s="28">
        <v>228.93</v>
      </c>
      <c r="P977" s="29">
        <f t="shared" si="0"/>
        <v>10</v>
      </c>
      <c r="Q977" s="30">
        <f t="shared" si="1"/>
        <v>46.628484740268064</v>
      </c>
      <c r="R977" s="39">
        <f t="shared" si="2"/>
        <v>790.80434999999943</v>
      </c>
      <c r="S977" s="39">
        <f t="shared" si="3"/>
        <v>3.8163916471489756E-17</v>
      </c>
      <c r="T977" s="33"/>
      <c r="U977" s="42"/>
      <c r="V977" s="35"/>
      <c r="W977" s="33"/>
      <c r="Y977" s="33"/>
    </row>
    <row r="978" spans="14:25" ht="15.75" customHeight="1" x14ac:dyDescent="0.25">
      <c r="N978" s="28">
        <v>9760</v>
      </c>
      <c r="O978" s="28">
        <v>248.5</v>
      </c>
      <c r="P978" s="29">
        <f t="shared" si="0"/>
        <v>10</v>
      </c>
      <c r="Q978" s="30">
        <f t="shared" si="1"/>
        <v>47.636340899128548</v>
      </c>
      <c r="R978" s="39">
        <f t="shared" si="2"/>
        <v>790.80434999999943</v>
      </c>
      <c r="S978" s="39">
        <f t="shared" si="3"/>
        <v>3.8163916471489756E-17</v>
      </c>
      <c r="T978" s="33"/>
      <c r="U978" s="42"/>
      <c r="V978" s="35"/>
      <c r="W978" s="33"/>
      <c r="Y978" s="33"/>
    </row>
    <row r="979" spans="14:25" ht="15.75" customHeight="1" x14ac:dyDescent="0.25">
      <c r="N979" s="28">
        <v>9770</v>
      </c>
      <c r="O979" s="28">
        <v>250.31</v>
      </c>
      <c r="P979" s="29">
        <f t="shared" si="0"/>
        <v>10</v>
      </c>
      <c r="Q979" s="30">
        <f t="shared" si="1"/>
        <v>49.636756105290054</v>
      </c>
      <c r="R979" s="39">
        <f t="shared" si="2"/>
        <v>790.80434999999943</v>
      </c>
      <c r="S979" s="39">
        <f t="shared" si="3"/>
        <v>3.8163916471489756E-17</v>
      </c>
      <c r="T979" s="33"/>
      <c r="U979" s="42"/>
      <c r="V979" s="35"/>
      <c r="W979" s="33"/>
      <c r="Y979" s="33"/>
    </row>
    <row r="980" spans="14:25" ht="15.75" customHeight="1" x14ac:dyDescent="0.25">
      <c r="N980" s="28">
        <v>9780</v>
      </c>
      <c r="O980" s="28">
        <v>236.42</v>
      </c>
      <c r="P980" s="29">
        <f t="shared" si="0"/>
        <v>10</v>
      </c>
      <c r="Q980" s="30">
        <f t="shared" si="1"/>
        <v>51.148516027130697</v>
      </c>
      <c r="R980" s="39">
        <f t="shared" si="2"/>
        <v>790.80434999999943</v>
      </c>
      <c r="S980" s="39">
        <f t="shared" si="3"/>
        <v>3.8163916471489756E-17</v>
      </c>
      <c r="T980" s="33"/>
      <c r="U980" s="42"/>
      <c r="V980" s="35"/>
      <c r="W980" s="33"/>
      <c r="Y980" s="33"/>
    </row>
    <row r="981" spans="14:25" ht="15.75" customHeight="1" x14ac:dyDescent="0.25">
      <c r="N981" s="28">
        <v>9790</v>
      </c>
      <c r="O981" s="28">
        <v>233.95</v>
      </c>
      <c r="P981" s="29">
        <f t="shared" si="0"/>
        <v>10</v>
      </c>
      <c r="Q981" s="30">
        <f t="shared" si="1"/>
        <v>51.27798170604099</v>
      </c>
      <c r="R981" s="39">
        <f t="shared" si="2"/>
        <v>790.80434999999943</v>
      </c>
      <c r="S981" s="39">
        <f t="shared" si="3"/>
        <v>3.8163916471489756E-17</v>
      </c>
      <c r="T981" s="33"/>
      <c r="U981" s="42"/>
      <c r="V981" s="35"/>
      <c r="W981" s="33"/>
      <c r="Y981" s="33"/>
    </row>
    <row r="982" spans="14:25" ht="15.75" customHeight="1" x14ac:dyDescent="0.25">
      <c r="N982" s="28">
        <v>9800</v>
      </c>
      <c r="O982" s="28">
        <v>227.76</v>
      </c>
      <c r="P982" s="29">
        <f t="shared" si="0"/>
        <v>10</v>
      </c>
      <c r="Q982" s="30">
        <f t="shared" si="1"/>
        <v>51.204055279476336</v>
      </c>
      <c r="R982" s="39">
        <f t="shared" si="2"/>
        <v>790.80434999999943</v>
      </c>
      <c r="S982" s="39">
        <f t="shared" si="3"/>
        <v>3.8163916471489756E-17</v>
      </c>
      <c r="T982" s="33"/>
      <c r="U982" s="42"/>
      <c r="V982" s="35"/>
      <c r="W982" s="33"/>
      <c r="Y982" s="33"/>
    </row>
    <row r="983" spans="14:25" ht="15.75" customHeight="1" x14ac:dyDescent="0.25">
      <c r="N983" s="28">
        <v>9810</v>
      </c>
      <c r="O983" s="28">
        <v>226.38</v>
      </c>
      <c r="P983" s="29">
        <f t="shared" si="0"/>
        <v>10</v>
      </c>
      <c r="Q983" s="30">
        <f t="shared" si="1"/>
        <v>50.741659249689498</v>
      </c>
      <c r="R983" s="39">
        <f t="shared" si="2"/>
        <v>790.80434999999943</v>
      </c>
      <c r="S983" s="39">
        <f t="shared" si="3"/>
        <v>3.8163916471489756E-17</v>
      </c>
      <c r="T983" s="33"/>
      <c r="U983" s="42"/>
      <c r="V983" s="35"/>
      <c r="W983" s="33"/>
      <c r="Y983" s="33"/>
    </row>
    <row r="984" spans="14:25" ht="15.75" customHeight="1" x14ac:dyDescent="0.25">
      <c r="N984" s="28">
        <v>9820</v>
      </c>
      <c r="O984" s="28">
        <v>226.23</v>
      </c>
      <c r="P984" s="29">
        <f t="shared" si="0"/>
        <v>10</v>
      </c>
      <c r="Q984" s="30">
        <f t="shared" si="1"/>
        <v>50.328371725985349</v>
      </c>
      <c r="R984" s="39">
        <f t="shared" si="2"/>
        <v>790.80434999999943</v>
      </c>
      <c r="S984" s="39">
        <f t="shared" si="3"/>
        <v>3.8163916471489756E-17</v>
      </c>
      <c r="T984" s="33"/>
      <c r="U984" s="42"/>
      <c r="V984" s="35"/>
      <c r="W984" s="33"/>
      <c r="Y984" s="33"/>
    </row>
    <row r="985" spans="14:25" ht="15.75" customHeight="1" x14ac:dyDescent="0.25">
      <c r="N985" s="28">
        <v>9830</v>
      </c>
      <c r="O985" s="28">
        <v>224.3</v>
      </c>
      <c r="P985" s="29">
        <f t="shared" si="0"/>
        <v>10</v>
      </c>
      <c r="Q985" s="30">
        <f t="shared" si="1"/>
        <v>50.030909231182555</v>
      </c>
      <c r="R985" s="39">
        <f t="shared" si="2"/>
        <v>790.80434999999943</v>
      </c>
      <c r="S985" s="39">
        <f t="shared" si="3"/>
        <v>3.8163916471489756E-17</v>
      </c>
      <c r="T985" s="33"/>
      <c r="U985" s="42"/>
      <c r="V985" s="35"/>
      <c r="W985" s="33"/>
      <c r="Y985" s="33"/>
    </row>
    <row r="986" spans="14:25" ht="15.75" customHeight="1" x14ac:dyDescent="0.25">
      <c r="N986" s="28">
        <v>9840</v>
      </c>
      <c r="O986" s="28">
        <v>223.66</v>
      </c>
      <c r="P986" s="29">
        <f t="shared" si="0"/>
        <v>10</v>
      </c>
      <c r="Q986" s="30">
        <f t="shared" si="1"/>
        <v>49.695841956147326</v>
      </c>
      <c r="R986" s="39">
        <f t="shared" si="2"/>
        <v>790.80434999999943</v>
      </c>
      <c r="S986" s="39">
        <f t="shared" si="3"/>
        <v>3.8163916471489756E-17</v>
      </c>
      <c r="T986" s="33"/>
      <c r="U986" s="42"/>
      <c r="V986" s="35"/>
      <c r="W986" s="33"/>
      <c r="Y986" s="33"/>
    </row>
    <row r="987" spans="14:25" ht="15.75" customHeight="1" x14ac:dyDescent="0.25">
      <c r="N987" s="28">
        <v>9850</v>
      </c>
      <c r="O987" s="28">
        <v>224.62</v>
      </c>
      <c r="P987" s="29">
        <f t="shared" si="0"/>
        <v>10</v>
      </c>
      <c r="Q987" s="30">
        <f t="shared" si="1"/>
        <v>49.420261122797015</v>
      </c>
      <c r="R987" s="39">
        <f t="shared" si="2"/>
        <v>790.80434999999943</v>
      </c>
      <c r="S987" s="39">
        <f t="shared" si="3"/>
        <v>3.8163916471489756E-17</v>
      </c>
      <c r="T987" s="33"/>
      <c r="U987" s="42"/>
      <c r="V987" s="35"/>
      <c r="W987" s="33"/>
      <c r="Y987" s="33"/>
    </row>
    <row r="988" spans="14:25" ht="15.75" customHeight="1" x14ac:dyDescent="0.25">
      <c r="N988" s="28">
        <v>9860</v>
      </c>
      <c r="O988" s="28">
        <v>222.67</v>
      </c>
      <c r="P988" s="29">
        <f t="shared" si="0"/>
        <v>10</v>
      </c>
      <c r="Q988" s="30">
        <f t="shared" si="1"/>
        <v>49.292289928915523</v>
      </c>
      <c r="R988" s="39">
        <f t="shared" si="2"/>
        <v>790.80434999999943</v>
      </c>
      <c r="S988" s="39">
        <f t="shared" si="3"/>
        <v>3.8163916471489756E-17</v>
      </c>
      <c r="T988" s="33"/>
      <c r="U988" s="42"/>
      <c r="V988" s="35"/>
      <c r="W988" s="33"/>
      <c r="Y988" s="33"/>
    </row>
    <row r="989" spans="14:25" ht="15.75" customHeight="1" x14ac:dyDescent="0.25">
      <c r="N989" s="28">
        <v>9870</v>
      </c>
      <c r="O989" s="28">
        <v>219.61</v>
      </c>
      <c r="P989" s="29">
        <f t="shared" si="0"/>
        <v>10</v>
      </c>
      <c r="Q989" s="30">
        <f t="shared" si="1"/>
        <v>49.073801496996182</v>
      </c>
      <c r="R989" s="39">
        <f t="shared" si="2"/>
        <v>790.80434999999943</v>
      </c>
      <c r="S989" s="39">
        <f t="shared" si="3"/>
        <v>3.8163916471489756E-17</v>
      </c>
      <c r="T989" s="33"/>
      <c r="U989" s="42"/>
      <c r="V989" s="35"/>
      <c r="W989" s="33"/>
      <c r="Y989" s="33"/>
    </row>
    <row r="990" spans="14:25" ht="15.75" customHeight="1" x14ac:dyDescent="0.25">
      <c r="N990" s="28">
        <v>9880</v>
      </c>
      <c r="O990" s="28">
        <v>219.77</v>
      </c>
      <c r="P990" s="29">
        <f t="shared" si="0"/>
        <v>10</v>
      </c>
      <c r="Q990" s="30">
        <f t="shared" si="1"/>
        <v>48.718649125601459</v>
      </c>
      <c r="R990" s="39">
        <f t="shared" si="2"/>
        <v>790.80434999999943</v>
      </c>
      <c r="S990" s="39">
        <f t="shared" si="3"/>
        <v>3.8163916471489756E-17</v>
      </c>
      <c r="T990" s="33"/>
      <c r="U990" s="42"/>
      <c r="V990" s="35"/>
      <c r="W990" s="33"/>
      <c r="Y990" s="33"/>
    </row>
    <row r="991" spans="14:25" ht="15.75" customHeight="1" x14ac:dyDescent="0.25">
      <c r="N991" s="28">
        <v>9890</v>
      </c>
      <c r="O991" s="28">
        <v>216.91</v>
      </c>
      <c r="P991" s="29">
        <f t="shared" si="0"/>
        <v>10</v>
      </c>
      <c r="Q991" s="30">
        <f t="shared" si="1"/>
        <v>48.482210023122462</v>
      </c>
      <c r="R991" s="39">
        <f t="shared" si="2"/>
        <v>790.80434999999943</v>
      </c>
      <c r="S991" s="39">
        <f t="shared" si="3"/>
        <v>3.8163916471489756E-17</v>
      </c>
      <c r="T991" s="33"/>
      <c r="U991" s="42"/>
      <c r="V991" s="35"/>
      <c r="W991" s="33"/>
      <c r="Y991" s="33"/>
    </row>
    <row r="992" spans="14:25" ht="15.75" customHeight="1" x14ac:dyDescent="0.25">
      <c r="N992" s="28">
        <v>9900</v>
      </c>
      <c r="O992" s="28">
        <v>214.29</v>
      </c>
      <c r="P992" s="29">
        <f t="shared" si="0"/>
        <v>10</v>
      </c>
      <c r="Q992" s="30">
        <f t="shared" si="1"/>
        <v>48.12784874460138</v>
      </c>
      <c r="R992" s="39">
        <f t="shared" si="2"/>
        <v>790.80434999999943</v>
      </c>
      <c r="S992" s="39">
        <f t="shared" si="3"/>
        <v>3.8163916471489756E-17</v>
      </c>
      <c r="T992" s="33"/>
      <c r="U992" s="42"/>
      <c r="V992" s="35"/>
      <c r="W992" s="33"/>
      <c r="Y992" s="33"/>
    </row>
    <row r="993" spans="14:25" ht="15.75" customHeight="1" x14ac:dyDescent="0.25">
      <c r="N993" s="28">
        <v>9910</v>
      </c>
      <c r="O993" s="28">
        <v>204.85</v>
      </c>
      <c r="P993" s="29">
        <f t="shared" si="0"/>
        <v>10</v>
      </c>
      <c r="Q993" s="30">
        <f t="shared" si="1"/>
        <v>47.707389037846397</v>
      </c>
      <c r="R993" s="39">
        <f t="shared" si="2"/>
        <v>790.80434999999943</v>
      </c>
      <c r="S993" s="39">
        <f t="shared" si="3"/>
        <v>3.8163916471489756E-17</v>
      </c>
      <c r="T993" s="33"/>
      <c r="U993" s="42"/>
      <c r="V993" s="35"/>
      <c r="W993" s="33"/>
      <c r="Y993" s="33"/>
    </row>
    <row r="994" spans="14:25" ht="15.75" customHeight="1" x14ac:dyDescent="0.25">
      <c r="N994" s="28">
        <v>9920</v>
      </c>
      <c r="O994" s="28">
        <v>191.67</v>
      </c>
      <c r="P994" s="29">
        <f t="shared" si="0"/>
        <v>10</v>
      </c>
      <c r="Q994" s="30">
        <f t="shared" si="1"/>
        <v>46.78815162671539</v>
      </c>
      <c r="R994" s="39">
        <f t="shared" si="2"/>
        <v>790.80434999999943</v>
      </c>
      <c r="S994" s="39">
        <f t="shared" si="3"/>
        <v>3.8163916471489756E-17</v>
      </c>
      <c r="T994" s="33"/>
      <c r="U994" s="42"/>
      <c r="V994" s="35"/>
      <c r="W994" s="33"/>
      <c r="Y994" s="33"/>
    </row>
    <row r="995" spans="14:25" ht="15.75" customHeight="1" x14ac:dyDescent="0.25">
      <c r="N995" s="28">
        <v>9930</v>
      </c>
      <c r="O995" s="28">
        <v>186.53</v>
      </c>
      <c r="P995" s="29">
        <f t="shared" si="0"/>
        <v>10</v>
      </c>
      <c r="Q995" s="30">
        <f t="shared" si="1"/>
        <v>45.273631653510705</v>
      </c>
      <c r="R995" s="39">
        <f t="shared" si="2"/>
        <v>790.80434999999943</v>
      </c>
      <c r="S995" s="39">
        <f t="shared" si="3"/>
        <v>3.8163916471489756E-17</v>
      </c>
      <c r="T995" s="33"/>
      <c r="U995" s="42"/>
      <c r="V995" s="35"/>
      <c r="W995" s="33"/>
      <c r="Y995" s="33"/>
    </row>
    <row r="996" spans="14:25" ht="15.75" customHeight="1" x14ac:dyDescent="0.25">
      <c r="N996" s="28">
        <v>9940</v>
      </c>
      <c r="O996" s="28">
        <v>168.23</v>
      </c>
      <c r="P996" s="29">
        <f t="shared" si="0"/>
        <v>10</v>
      </c>
      <c r="Q996" s="30">
        <f t="shared" si="1"/>
        <v>43.878798186019687</v>
      </c>
      <c r="R996" s="39">
        <f t="shared" si="2"/>
        <v>790.80434999999943</v>
      </c>
      <c r="S996" s="39">
        <f t="shared" si="3"/>
        <v>3.8163916471489756E-17</v>
      </c>
      <c r="T996" s="33"/>
      <c r="U996" s="42"/>
      <c r="V996" s="35"/>
      <c r="W996" s="33"/>
      <c r="Y996" s="33"/>
    </row>
    <row r="997" spans="14:25" ht="15.75" customHeight="1" x14ac:dyDescent="0.25">
      <c r="N997" s="28">
        <v>9950</v>
      </c>
      <c r="O997" s="28">
        <v>110.54</v>
      </c>
      <c r="P997" s="29">
        <f t="shared" si="0"/>
        <v>10</v>
      </c>
      <c r="Q997" s="30">
        <f t="shared" si="1"/>
        <v>41.693500433516157</v>
      </c>
      <c r="R997" s="39">
        <f t="shared" si="2"/>
        <v>790.80434999999943</v>
      </c>
      <c r="S997" s="39">
        <f t="shared" si="3"/>
        <v>3.8163916471489756E-17</v>
      </c>
      <c r="T997" s="33"/>
      <c r="U997" s="42"/>
      <c r="V997" s="35"/>
      <c r="W997" s="33"/>
      <c r="Y997" s="33"/>
    </row>
    <row r="998" spans="14:25" ht="15.75" customHeight="1" x14ac:dyDescent="0.25">
      <c r="N998" s="28">
        <v>9960</v>
      </c>
      <c r="O998" s="28">
        <v>71.989999999999995</v>
      </c>
      <c r="P998" s="29">
        <f t="shared" si="0"/>
        <v>10</v>
      </c>
      <c r="Q998" s="30">
        <f t="shared" si="1"/>
        <v>36.343118449401736</v>
      </c>
      <c r="R998" s="39">
        <f t="shared" si="2"/>
        <v>790.80434999999943</v>
      </c>
      <c r="S998" s="39">
        <f t="shared" si="3"/>
        <v>3.8163916471489756E-17</v>
      </c>
      <c r="T998" s="33"/>
      <c r="U998" s="42"/>
      <c r="V998" s="35"/>
      <c r="W998" s="33"/>
      <c r="Y998" s="33"/>
    </row>
    <row r="999" spans="14:25" ht="15.75" customHeight="1" x14ac:dyDescent="0.25">
      <c r="N999" s="28">
        <v>9970</v>
      </c>
      <c r="O999" s="28">
        <v>68.260000000000005</v>
      </c>
      <c r="P999" s="29">
        <f t="shared" si="0"/>
        <v>10</v>
      </c>
      <c r="Q999" s="30">
        <f t="shared" si="1"/>
        <v>30.061695273043927</v>
      </c>
      <c r="R999" s="39">
        <f t="shared" si="2"/>
        <v>790.80434999999943</v>
      </c>
      <c r="S999" s="39">
        <f t="shared" si="3"/>
        <v>3.8163916471489756E-17</v>
      </c>
      <c r="T999" s="33"/>
      <c r="U999" s="42"/>
      <c r="V999" s="35"/>
      <c r="W999" s="33"/>
      <c r="Y999" s="33"/>
    </row>
    <row r="1000" spans="14:25" ht="15.75" customHeight="1" x14ac:dyDescent="0.25">
      <c r="N1000" s="28">
        <v>9980</v>
      </c>
      <c r="O1000" s="28">
        <v>66.37</v>
      </c>
      <c r="P1000" s="29">
        <f t="shared" si="0"/>
        <v>10</v>
      </c>
      <c r="Q1000" s="30">
        <f t="shared" si="1"/>
        <v>25.444376991380839</v>
      </c>
      <c r="R1000" s="39">
        <f t="shared" si="2"/>
        <v>790.80434999999943</v>
      </c>
      <c r="S1000" s="39">
        <f t="shared" si="3"/>
        <v>3.8163916471489756E-17</v>
      </c>
      <c r="T1000" s="33"/>
      <c r="U1000" s="42"/>
      <c r="V1000" s="35"/>
      <c r="W1000" s="33"/>
      <c r="Y1000" s="33"/>
    </row>
    <row r="1001" spans="14:25" ht="15.75" customHeight="1" x14ac:dyDescent="0.25">
      <c r="N1001" s="28">
        <v>9990</v>
      </c>
      <c r="O1001" s="28">
        <v>62.82</v>
      </c>
      <c r="P1001" s="29">
        <f t="shared" si="0"/>
        <v>10</v>
      </c>
      <c r="Q1001" s="30">
        <f t="shared" si="1"/>
        <v>22.10685600099653</v>
      </c>
      <c r="R1001" s="39">
        <f t="shared" si="2"/>
        <v>790.80434999999943</v>
      </c>
      <c r="S1001" s="39">
        <f t="shared" si="3"/>
        <v>3.8163916471489756E-17</v>
      </c>
      <c r="T1001" s="33"/>
      <c r="U1001" s="42"/>
      <c r="V1001" s="35"/>
      <c r="W1001" s="33"/>
      <c r="Y1001" s="33"/>
    </row>
    <row r="1002" spans="14:25" ht="15.75" customHeight="1" x14ac:dyDescent="0.25">
      <c r="N1002" s="28">
        <v>10000</v>
      </c>
      <c r="O1002" s="28">
        <v>64.48</v>
      </c>
      <c r="P1002" s="29">
        <f t="shared" si="0"/>
        <v>10</v>
      </c>
      <c r="Q1002" s="30">
        <f t="shared" si="1"/>
        <v>19.549415092364416</v>
      </c>
      <c r="R1002" s="39">
        <f t="shared" si="2"/>
        <v>790.80434999999943</v>
      </c>
      <c r="S1002" s="39">
        <f t="shared" si="3"/>
        <v>3.8163916471489756E-17</v>
      </c>
      <c r="T1002" s="33"/>
      <c r="U1002" s="42"/>
      <c r="V1002" s="35"/>
      <c r="W1002" s="33"/>
      <c r="Y1002" s="33"/>
    </row>
    <row r="1003" spans="14:25" ht="15.75" customHeight="1" x14ac:dyDescent="0.25">
      <c r="N1003" s="28">
        <v>10010</v>
      </c>
      <c r="O1003" s="28">
        <v>56.51</v>
      </c>
      <c r="P1003" s="29">
        <f t="shared" si="0"/>
        <v>10</v>
      </c>
      <c r="Q1003" s="30">
        <f t="shared" si="1"/>
        <v>17.880541715342272</v>
      </c>
      <c r="R1003" s="39">
        <f t="shared" si="2"/>
        <v>790.80434999999943</v>
      </c>
      <c r="S1003" s="39">
        <f t="shared" si="3"/>
        <v>3.8163916471489756E-17</v>
      </c>
      <c r="T1003" s="33"/>
      <c r="U1003" s="42"/>
      <c r="V1003" s="35"/>
      <c r="W1003" s="33"/>
      <c r="Y1003" s="33"/>
    </row>
    <row r="1004" spans="14:25" ht="15.75" customHeight="1" x14ac:dyDescent="0.25">
      <c r="N1004" s="28">
        <v>10020</v>
      </c>
      <c r="O1004" s="28">
        <v>44.66</v>
      </c>
      <c r="P1004" s="29">
        <f t="shared" si="0"/>
        <v>10</v>
      </c>
      <c r="Q1004" s="30">
        <f t="shared" si="1"/>
        <v>16.190441691162139</v>
      </c>
      <c r="R1004" s="39">
        <f t="shared" si="2"/>
        <v>790.80434999999943</v>
      </c>
      <c r="S1004" s="39">
        <f t="shared" si="3"/>
        <v>3.8163916471489756E-17</v>
      </c>
      <c r="T1004" s="33"/>
      <c r="U1004" s="42"/>
      <c r="V1004" s="35"/>
      <c r="W1004" s="33"/>
      <c r="Y1004" s="33"/>
    </row>
    <row r="1005" spans="14:25" ht="15.75" customHeight="1" x14ac:dyDescent="0.25">
      <c r="N1005" s="28">
        <v>10030</v>
      </c>
      <c r="O1005" s="28">
        <v>33.86</v>
      </c>
      <c r="P1005" s="29">
        <f t="shared" si="0"/>
        <v>10</v>
      </c>
      <c r="Q1005" s="30">
        <f t="shared" si="1"/>
        <v>14.227972750717699</v>
      </c>
      <c r="R1005" s="39">
        <f t="shared" si="2"/>
        <v>790.80434999999943</v>
      </c>
      <c r="S1005" s="39">
        <f t="shared" si="3"/>
        <v>3.8163916471489756E-17</v>
      </c>
      <c r="T1005" s="33"/>
      <c r="U1005" s="42"/>
      <c r="V1005" s="35"/>
      <c r="W1005" s="33"/>
      <c r="Y1005" s="33"/>
    </row>
    <row r="1006" spans="14:25" ht="15.75" customHeight="1" x14ac:dyDescent="0.25">
      <c r="N1006" s="28">
        <v>10040</v>
      </c>
      <c r="O1006" s="28">
        <v>27.56</v>
      </c>
      <c r="P1006" s="29">
        <f t="shared" si="0"/>
        <v>10</v>
      </c>
      <c r="Q1006" s="30">
        <f t="shared" si="1"/>
        <v>12.145742305626246</v>
      </c>
      <c r="R1006" s="39">
        <f t="shared" si="2"/>
        <v>790.80434999999943</v>
      </c>
      <c r="S1006" s="39">
        <f t="shared" si="3"/>
        <v>3.8163916471489756E-17</v>
      </c>
      <c r="T1006" s="33"/>
      <c r="U1006" s="42"/>
      <c r="V1006" s="35"/>
      <c r="W1006" s="33"/>
      <c r="Y1006" s="33"/>
    </row>
    <row r="1007" spans="14:25" ht="15.75" customHeight="1" x14ac:dyDescent="0.25">
      <c r="N1007" s="28">
        <v>10050</v>
      </c>
      <c r="O1007" s="28">
        <v>24.34</v>
      </c>
      <c r="P1007" s="29">
        <f t="shared" si="0"/>
        <v>10</v>
      </c>
      <c r="Q1007" s="30">
        <f t="shared" si="1"/>
        <v>10.278965612969497</v>
      </c>
      <c r="R1007" s="39">
        <f t="shared" si="2"/>
        <v>790.80434999999943</v>
      </c>
      <c r="S1007" s="39">
        <f t="shared" si="3"/>
        <v>3.8163916471489756E-17</v>
      </c>
      <c r="T1007" s="33"/>
      <c r="U1007" s="42"/>
      <c r="V1007" s="35"/>
      <c r="W1007" s="33"/>
      <c r="Y1007" s="33"/>
    </row>
    <row r="1008" spans="14:25" ht="15.75" customHeight="1" x14ac:dyDescent="0.25">
      <c r="N1008" s="28">
        <v>10060</v>
      </c>
      <c r="O1008" s="28">
        <v>21.21</v>
      </c>
      <c r="P1008" s="29">
        <f t="shared" si="0"/>
        <v>10</v>
      </c>
      <c r="Q1008" s="30">
        <f t="shared" si="1"/>
        <v>8.7665580641112388</v>
      </c>
      <c r="R1008" s="39">
        <f t="shared" si="2"/>
        <v>790.80434999999943</v>
      </c>
      <c r="S1008" s="39">
        <f t="shared" si="3"/>
        <v>3.8163916471489756E-17</v>
      </c>
      <c r="T1008" s="33"/>
      <c r="U1008" s="42"/>
      <c r="V1008" s="35"/>
      <c r="W1008" s="33"/>
      <c r="Y1008" s="33"/>
    </row>
    <row r="1009" spans="14:25" ht="15.75" customHeight="1" x14ac:dyDescent="0.25">
      <c r="N1009" s="28">
        <v>10070</v>
      </c>
      <c r="O1009" s="28">
        <v>20.28</v>
      </c>
      <c r="P1009" s="29">
        <f t="shared" si="0"/>
        <v>10</v>
      </c>
      <c r="Q1009" s="30">
        <f t="shared" si="1"/>
        <v>7.5066428702078065</v>
      </c>
      <c r="R1009" s="39">
        <f t="shared" si="2"/>
        <v>790.80434999999943</v>
      </c>
      <c r="S1009" s="39">
        <f t="shared" si="3"/>
        <v>3.8163916471489756E-17</v>
      </c>
      <c r="T1009" s="33"/>
      <c r="U1009" s="42"/>
      <c r="V1009" s="35"/>
      <c r="W1009" s="33"/>
      <c r="Y1009" s="33"/>
    </row>
    <row r="1010" spans="14:25" ht="15.75" customHeight="1" x14ac:dyDescent="0.25">
      <c r="N1010" s="28">
        <v>10080</v>
      </c>
      <c r="O1010" s="28">
        <v>17.62</v>
      </c>
      <c r="P1010" s="29">
        <f t="shared" si="0"/>
        <v>10</v>
      </c>
      <c r="Q1010" s="30">
        <f t="shared" si="1"/>
        <v>6.5684374089758757</v>
      </c>
      <c r="R1010" s="39">
        <f t="shared" si="2"/>
        <v>790.80434999999943</v>
      </c>
      <c r="S1010" s="39">
        <f t="shared" si="3"/>
        <v>3.8163916471489756E-17</v>
      </c>
      <c r="T1010" s="33"/>
      <c r="U1010" s="42"/>
      <c r="V1010" s="35"/>
      <c r="W1010" s="33"/>
      <c r="Y1010" s="33"/>
    </row>
    <row r="1011" spans="14:25" ht="15.75" customHeight="1" x14ac:dyDescent="0.25">
      <c r="N1011" s="28">
        <v>10090</v>
      </c>
      <c r="O1011" s="28">
        <v>15.48</v>
      </c>
      <c r="P1011" s="29">
        <f t="shared" si="0"/>
        <v>10</v>
      </c>
      <c r="Q1011" s="30">
        <f t="shared" si="1"/>
        <v>5.7391705653467691</v>
      </c>
      <c r="R1011" s="39">
        <f t="shared" si="2"/>
        <v>790.80434999999943</v>
      </c>
      <c r="S1011" s="39">
        <f t="shared" si="3"/>
        <v>3.8163916471489756E-17</v>
      </c>
      <c r="T1011" s="33"/>
      <c r="U1011" s="42"/>
      <c r="V1011" s="35"/>
      <c r="W1011" s="33"/>
      <c r="Y1011" s="33"/>
    </row>
    <row r="1012" spans="14:25" ht="15.75" customHeight="1" x14ac:dyDescent="0.25">
      <c r="N1012" s="28">
        <v>10100</v>
      </c>
      <c r="O1012" s="28">
        <v>14.43</v>
      </c>
      <c r="P1012" s="29">
        <f t="shared" si="0"/>
        <v>10</v>
      </c>
      <c r="Q1012" s="30">
        <f t="shared" si="1"/>
        <v>5.0202109733225377</v>
      </c>
      <c r="R1012" s="39">
        <f t="shared" si="2"/>
        <v>790.80434999999943</v>
      </c>
      <c r="S1012" s="39">
        <f t="shared" si="3"/>
        <v>3.8163916471489756E-17</v>
      </c>
      <c r="T1012" s="33"/>
      <c r="U1012" s="42"/>
      <c r="V1012" s="35"/>
      <c r="W1012" s="33"/>
      <c r="Y1012" s="33"/>
    </row>
    <row r="1013" spans="14:25" ht="15.75" customHeight="1" x14ac:dyDescent="0.25">
      <c r="N1013" s="28">
        <v>10110</v>
      </c>
      <c r="O1013" s="28">
        <v>11.55</v>
      </c>
      <c r="P1013" s="29">
        <f t="shared" si="0"/>
        <v>10</v>
      </c>
      <c r="Q1013" s="30">
        <f t="shared" si="1"/>
        <v>4.4503544032500928</v>
      </c>
      <c r="R1013" s="39">
        <f t="shared" si="2"/>
        <v>790.80434999999943</v>
      </c>
      <c r="S1013" s="39">
        <f t="shared" si="3"/>
        <v>3.8163916471489756E-17</v>
      </c>
      <c r="T1013" s="33"/>
      <c r="U1013" s="42"/>
      <c r="V1013" s="35"/>
      <c r="W1013" s="33"/>
      <c r="Y1013" s="33"/>
    </row>
    <row r="1014" spans="14:25" ht="15.75" customHeight="1" x14ac:dyDescent="0.25">
      <c r="N1014" s="28">
        <v>10120</v>
      </c>
      <c r="O1014" s="28">
        <v>10.08</v>
      </c>
      <c r="P1014" s="29">
        <f t="shared" si="0"/>
        <v>10</v>
      </c>
      <c r="Q1014" s="30">
        <f t="shared" si="1"/>
        <v>3.8627232811553349</v>
      </c>
      <c r="R1014" s="39">
        <f t="shared" si="2"/>
        <v>790.80434999999943</v>
      </c>
      <c r="S1014" s="39">
        <f t="shared" si="3"/>
        <v>3.8163916471489756E-17</v>
      </c>
      <c r="T1014" s="33"/>
      <c r="U1014" s="42"/>
      <c r="V1014" s="35"/>
      <c r="W1014" s="33"/>
      <c r="Y1014" s="33"/>
    </row>
    <row r="1015" spans="14:25" ht="15.75" customHeight="1" x14ac:dyDescent="0.25">
      <c r="N1015" s="28">
        <v>10130</v>
      </c>
      <c r="O1015" s="28">
        <v>8.69</v>
      </c>
      <c r="P1015" s="29">
        <f t="shared" si="0"/>
        <v>10</v>
      </c>
      <c r="Q1015" s="30">
        <f t="shared" si="1"/>
        <v>3.3563405973923301</v>
      </c>
      <c r="R1015" s="39">
        <f t="shared" si="2"/>
        <v>790.80434999999943</v>
      </c>
      <c r="S1015" s="39">
        <f t="shared" si="3"/>
        <v>3.8163916471489756E-17</v>
      </c>
      <c r="T1015" s="33"/>
      <c r="U1015" s="42"/>
      <c r="V1015" s="35"/>
      <c r="W1015" s="33"/>
      <c r="Y1015" s="33"/>
    </row>
    <row r="1016" spans="14:25" ht="15.75" customHeight="1" x14ac:dyDescent="0.25">
      <c r="N1016" s="28">
        <v>10140</v>
      </c>
      <c r="O1016" s="28">
        <v>7.56</v>
      </c>
      <c r="P1016" s="29">
        <f t="shared" si="0"/>
        <v>10</v>
      </c>
      <c r="Q1016" s="30">
        <f t="shared" si="1"/>
        <v>2.9117898159903062</v>
      </c>
      <c r="R1016" s="39">
        <f t="shared" si="2"/>
        <v>790.80434999999943</v>
      </c>
      <c r="S1016" s="39">
        <f t="shared" si="3"/>
        <v>3.8163916471489756E-17</v>
      </c>
      <c r="T1016" s="33"/>
      <c r="U1016" s="42"/>
      <c r="V1016" s="35"/>
      <c r="W1016" s="33"/>
      <c r="Y1016" s="33"/>
    </row>
    <row r="1017" spans="14:25" ht="15.75" customHeight="1" x14ac:dyDescent="0.25">
      <c r="N1017" s="28">
        <v>10150</v>
      </c>
      <c r="O1017" s="28">
        <v>7.32</v>
      </c>
      <c r="P1017" s="29">
        <f t="shared" si="0"/>
        <v>10</v>
      </c>
      <c r="Q1017" s="30">
        <f t="shared" si="1"/>
        <v>2.5275144515558488</v>
      </c>
      <c r="R1017" s="39">
        <f t="shared" si="2"/>
        <v>790.80434999999943</v>
      </c>
      <c r="S1017" s="39">
        <f t="shared" si="3"/>
        <v>3.8163916471489756E-17</v>
      </c>
      <c r="T1017" s="33"/>
      <c r="U1017" s="42"/>
      <c r="V1017" s="35"/>
      <c r="W1017" s="33"/>
      <c r="Y1017" s="33"/>
    </row>
    <row r="1018" spans="14:25" ht="15.75" customHeight="1" x14ac:dyDescent="0.25">
      <c r="N1018" s="28">
        <v>10160</v>
      </c>
      <c r="O1018" s="28">
        <v>6.56</v>
      </c>
      <c r="P1018" s="29">
        <f t="shared" si="0"/>
        <v>10</v>
      </c>
      <c r="Q1018" s="30">
        <f t="shared" si="1"/>
        <v>2.2442589591704505</v>
      </c>
      <c r="R1018" s="39">
        <f t="shared" si="2"/>
        <v>790.80434999999943</v>
      </c>
      <c r="S1018" s="39">
        <f t="shared" si="3"/>
        <v>3.8163916471489756E-17</v>
      </c>
      <c r="T1018" s="33"/>
      <c r="U1018" s="42"/>
      <c r="V1018" s="35"/>
      <c r="W1018" s="33"/>
      <c r="Y1018" s="33"/>
    </row>
    <row r="1019" spans="14:25" ht="15.75" customHeight="1" x14ac:dyDescent="0.25">
      <c r="N1019" s="28">
        <v>10170</v>
      </c>
      <c r="O1019" s="28">
        <v>5.91</v>
      </c>
      <c r="P1019" s="29">
        <f t="shared" si="0"/>
        <v>10</v>
      </c>
      <c r="Q1019" s="30">
        <f t="shared" si="1"/>
        <v>1.9967539227858109</v>
      </c>
      <c r="R1019" s="39">
        <f t="shared" si="2"/>
        <v>790.80434999999943</v>
      </c>
      <c r="S1019" s="39">
        <f t="shared" si="3"/>
        <v>3.8163916471489756E-17</v>
      </c>
      <c r="T1019" s="33"/>
      <c r="U1019" s="42"/>
      <c r="V1019" s="35"/>
      <c r="W1019" s="33"/>
      <c r="Y1019" s="33"/>
    </row>
    <row r="1020" spans="14:25" ht="15.75" customHeight="1" x14ac:dyDescent="0.25">
      <c r="N1020" s="28">
        <v>10180</v>
      </c>
      <c r="O1020" s="28">
        <v>5.65</v>
      </c>
      <c r="P1020" s="29">
        <f t="shared" si="0"/>
        <v>10</v>
      </c>
      <c r="Q1020" s="30">
        <f t="shared" si="1"/>
        <v>1.7814218716983856</v>
      </c>
      <c r="R1020" s="39">
        <f t="shared" si="2"/>
        <v>790.80434999999943</v>
      </c>
      <c r="S1020" s="39">
        <f t="shared" si="3"/>
        <v>3.8163916471489756E-17</v>
      </c>
      <c r="T1020" s="33"/>
      <c r="U1020" s="42"/>
      <c r="V1020" s="35"/>
      <c r="W1020" s="33"/>
      <c r="Y1020" s="33"/>
    </row>
    <row r="1021" spans="14:25" ht="15.75" customHeight="1" x14ac:dyDescent="0.25">
      <c r="N1021" s="28">
        <v>10190</v>
      </c>
      <c r="O1021" s="28">
        <v>5.14</v>
      </c>
      <c r="P1021" s="29">
        <f t="shared" si="0"/>
        <v>10</v>
      </c>
      <c r="Q1021" s="30">
        <f t="shared" si="1"/>
        <v>1.6143640146528733</v>
      </c>
      <c r="R1021" s="39">
        <f t="shared" si="2"/>
        <v>790.80434999999943</v>
      </c>
      <c r="S1021" s="39">
        <f t="shared" si="3"/>
        <v>3.8163916471489756E-17</v>
      </c>
      <c r="T1021" s="33"/>
      <c r="U1021" s="42"/>
      <c r="V1021" s="35"/>
      <c r="W1021" s="33"/>
      <c r="Y1021" s="33"/>
    </row>
    <row r="1022" spans="14:25" ht="15.75" customHeight="1" x14ac:dyDescent="0.25">
      <c r="N1022" s="28">
        <v>10200</v>
      </c>
      <c r="O1022" s="28">
        <v>5.27</v>
      </c>
      <c r="P1022" s="29">
        <f t="shared" si="0"/>
        <v>10</v>
      </c>
      <c r="Q1022" s="30">
        <f t="shared" si="1"/>
        <v>1.4642900150027869</v>
      </c>
      <c r="R1022" s="39">
        <f t="shared" si="2"/>
        <v>790.80434999999943</v>
      </c>
      <c r="S1022" s="39">
        <f t="shared" si="3"/>
        <v>3.8163916471489756E-17</v>
      </c>
      <c r="T1022" s="33"/>
      <c r="U1022" s="42"/>
      <c r="V1022" s="35"/>
      <c r="W1022" s="33"/>
      <c r="Y1022" s="33"/>
    </row>
    <row r="1023" spans="14:25" ht="15.75" customHeight="1" x14ac:dyDescent="0.25">
      <c r="N1023" s="28">
        <v>10210</v>
      </c>
      <c r="O1023" s="28">
        <v>5.43</v>
      </c>
      <c r="P1023" s="29">
        <f t="shared" si="0"/>
        <v>10</v>
      </c>
      <c r="Q1023" s="30">
        <f t="shared" si="1"/>
        <v>1.3685219915402196</v>
      </c>
      <c r="R1023" s="39">
        <f t="shared" si="2"/>
        <v>790.80434999999943</v>
      </c>
      <c r="S1023" s="39">
        <f t="shared" si="3"/>
        <v>3.8163916471489756E-17</v>
      </c>
      <c r="T1023" s="33"/>
      <c r="U1023" s="42"/>
      <c r="V1023" s="35"/>
      <c r="W1023" s="33"/>
      <c r="Y1023" s="33"/>
    </row>
    <row r="1024" spans="14:25" ht="15.75" customHeight="1" x14ac:dyDescent="0.25">
      <c r="N1024" s="28">
        <v>10220</v>
      </c>
      <c r="O1024" s="28">
        <v>4.18</v>
      </c>
      <c r="P1024" s="29">
        <f t="shared" si="0"/>
        <v>10</v>
      </c>
      <c r="Q1024" s="30">
        <f t="shared" si="1"/>
        <v>1.3125237148195321</v>
      </c>
      <c r="R1024" s="39">
        <f t="shared" si="2"/>
        <v>790.80434999999943</v>
      </c>
      <c r="S1024" s="39">
        <f t="shared" si="3"/>
        <v>3.8163916471489756E-17</v>
      </c>
      <c r="T1024" s="33"/>
      <c r="U1024" s="42"/>
      <c r="V1024" s="35"/>
      <c r="W1024" s="33"/>
      <c r="Y1024" s="33"/>
    </row>
    <row r="1025" spans="14:25" ht="15.75" customHeight="1" x14ac:dyDescent="0.25">
      <c r="N1025" s="28">
        <v>10230</v>
      </c>
      <c r="O1025" s="28">
        <v>3.77</v>
      </c>
      <c r="P1025" s="29">
        <f t="shared" si="0"/>
        <v>10</v>
      </c>
      <c r="Q1025" s="30">
        <f t="shared" si="1"/>
        <v>1.1905779658028353</v>
      </c>
      <c r="R1025" s="39">
        <f t="shared" si="2"/>
        <v>790.80434999999943</v>
      </c>
      <c r="S1025" s="39">
        <f t="shared" si="3"/>
        <v>3.8163916471489756E-17</v>
      </c>
      <c r="T1025" s="33"/>
      <c r="U1025" s="42"/>
      <c r="V1025" s="35"/>
      <c r="W1025" s="33"/>
      <c r="Y1025" s="33"/>
    </row>
    <row r="1026" spans="14:25" ht="15.75" customHeight="1" x14ac:dyDescent="0.25">
      <c r="N1026" s="28">
        <v>10240</v>
      </c>
      <c r="O1026" s="28">
        <v>4.1100000000000003</v>
      </c>
      <c r="P1026" s="29">
        <f t="shared" si="0"/>
        <v>10</v>
      </c>
      <c r="Q1026" s="30">
        <f t="shared" si="1"/>
        <v>1.0785254642384341</v>
      </c>
      <c r="R1026" s="39">
        <f t="shared" si="2"/>
        <v>790.80434999999943</v>
      </c>
      <c r="S1026" s="39">
        <f t="shared" si="3"/>
        <v>3.8163916471489756E-17</v>
      </c>
      <c r="T1026" s="33"/>
      <c r="U1026" s="42"/>
      <c r="V1026" s="35"/>
      <c r="W1026" s="33"/>
      <c r="Y1026" s="33"/>
    </row>
    <row r="1027" spans="14:25" ht="15.75" customHeight="1" x14ac:dyDescent="0.25">
      <c r="N1027" s="28">
        <v>10250</v>
      </c>
      <c r="O1027" s="28">
        <v>4.49</v>
      </c>
      <c r="P1027" s="29">
        <f t="shared" si="0"/>
        <v>10</v>
      </c>
      <c r="Q1027" s="30">
        <f t="shared" si="1"/>
        <v>1.0231495194380955</v>
      </c>
      <c r="R1027" s="39">
        <f t="shared" si="2"/>
        <v>790.80434999999943</v>
      </c>
      <c r="S1027" s="39">
        <f t="shared" si="3"/>
        <v>3.8163916471489756E-17</v>
      </c>
      <c r="T1027" s="33"/>
      <c r="U1027" s="42"/>
      <c r="V1027" s="35"/>
      <c r="W1027" s="33"/>
      <c r="Y1027" s="33"/>
    </row>
    <row r="1028" spans="14:25" ht="15.75" customHeight="1" x14ac:dyDescent="0.25">
      <c r="N1028" s="28">
        <v>10260</v>
      </c>
      <c r="O1028" s="28">
        <v>3.69</v>
      </c>
      <c r="P1028" s="29">
        <f t="shared" si="0"/>
        <v>10</v>
      </c>
      <c r="Q1028" s="30">
        <f t="shared" si="1"/>
        <v>1.0098563409119841</v>
      </c>
      <c r="R1028" s="39">
        <f t="shared" si="2"/>
        <v>790.80434999999943</v>
      </c>
      <c r="S1028" s="39">
        <f t="shared" si="3"/>
        <v>3.8163916471489756E-17</v>
      </c>
      <c r="T1028" s="33"/>
      <c r="U1028" s="42"/>
      <c r="V1028" s="35"/>
      <c r="W1028" s="33"/>
      <c r="Y1028" s="33"/>
    </row>
    <row r="1029" spans="14:25" ht="15.75" customHeight="1" x14ac:dyDescent="0.25">
      <c r="N1029" s="28">
        <v>10270</v>
      </c>
      <c r="O1029" s="28">
        <v>3.72</v>
      </c>
      <c r="P1029" s="29">
        <f t="shared" si="0"/>
        <v>10</v>
      </c>
      <c r="Q1029" s="30">
        <f t="shared" si="1"/>
        <v>0.94749499971814866</v>
      </c>
      <c r="R1029" s="39">
        <f t="shared" si="2"/>
        <v>790.80434999999943</v>
      </c>
      <c r="S1029" s="39">
        <f t="shared" si="3"/>
        <v>3.8163916471489756E-17</v>
      </c>
      <c r="T1029" s="33"/>
      <c r="U1029" s="42"/>
      <c r="V1029" s="35"/>
      <c r="W1029" s="33"/>
      <c r="Y1029" s="33"/>
    </row>
    <row r="1030" spans="14:25" ht="15.75" customHeight="1" x14ac:dyDescent="0.25">
      <c r="N1030" s="28">
        <v>10280</v>
      </c>
      <c r="O1030" s="28">
        <v>3.47</v>
      </c>
      <c r="P1030" s="29">
        <f t="shared" si="0"/>
        <v>10</v>
      </c>
      <c r="Q1030" s="30">
        <f t="shared" si="1"/>
        <v>0.90610508029233661</v>
      </c>
      <c r="R1030" s="39">
        <f t="shared" si="2"/>
        <v>790.80434999999943</v>
      </c>
      <c r="S1030" s="39">
        <f t="shared" si="3"/>
        <v>3.8163916471489756E-17</v>
      </c>
      <c r="T1030" s="33"/>
      <c r="U1030" s="42"/>
      <c r="V1030" s="35"/>
      <c r="W1030" s="33"/>
      <c r="Y1030" s="33"/>
    </row>
    <row r="1031" spans="14:25" ht="15.75" customHeight="1" x14ac:dyDescent="0.25">
      <c r="N1031" s="28">
        <v>10290</v>
      </c>
      <c r="O1031" s="28">
        <v>3.21</v>
      </c>
      <c r="P1031" s="29">
        <f t="shared" si="0"/>
        <v>10</v>
      </c>
      <c r="Q1031" s="30">
        <f t="shared" si="1"/>
        <v>0.86071406116192584</v>
      </c>
      <c r="R1031" s="39">
        <f t="shared" si="2"/>
        <v>790.80434999999943</v>
      </c>
      <c r="S1031" s="39">
        <f t="shared" si="3"/>
        <v>3.8163916471489756E-17</v>
      </c>
      <c r="T1031" s="33"/>
      <c r="U1031" s="42"/>
      <c r="V1031" s="35"/>
      <c r="W1031" s="33"/>
      <c r="Y1031" s="33"/>
    </row>
    <row r="1032" spans="14:25" ht="15.75" customHeight="1" x14ac:dyDescent="0.25">
      <c r="N1032" s="28">
        <v>10300</v>
      </c>
      <c r="O1032" s="28">
        <v>2.77</v>
      </c>
      <c r="P1032" s="29">
        <f t="shared" si="0"/>
        <v>10</v>
      </c>
      <c r="Q1032" s="30">
        <f t="shared" si="1"/>
        <v>0.81187575121323041</v>
      </c>
      <c r="R1032" s="39">
        <f t="shared" si="2"/>
        <v>790.80434999999943</v>
      </c>
      <c r="S1032" s="39">
        <f t="shared" si="3"/>
        <v>3.8163916471489756E-17</v>
      </c>
      <c r="T1032" s="33"/>
      <c r="U1032" s="42"/>
      <c r="V1032" s="35"/>
      <c r="W1032" s="33"/>
      <c r="Y1032" s="33"/>
    </row>
    <row r="1033" spans="14:25" ht="15.75" customHeight="1" x14ac:dyDescent="0.25">
      <c r="N1033" s="28">
        <v>10310</v>
      </c>
      <c r="O1033" s="28">
        <v>2.76</v>
      </c>
      <c r="P1033" s="29">
        <f t="shared" si="0"/>
        <v>10</v>
      </c>
      <c r="Q1033" s="30">
        <f t="shared" si="1"/>
        <v>0.74868869637438928</v>
      </c>
      <c r="R1033" s="39">
        <f t="shared" si="2"/>
        <v>790.80434999999943</v>
      </c>
      <c r="S1033" s="39">
        <f t="shared" si="3"/>
        <v>3.8163916471489756E-17</v>
      </c>
      <c r="T1033" s="33"/>
      <c r="U1033" s="42"/>
      <c r="V1033" s="35"/>
      <c r="W1033" s="33"/>
      <c r="Y1033" s="33"/>
    </row>
    <row r="1034" spans="14:25" ht="15.75" customHeight="1" x14ac:dyDescent="0.25">
      <c r="N1034" s="28">
        <v>10320</v>
      </c>
      <c r="O1034" s="28">
        <v>2.81</v>
      </c>
      <c r="P1034" s="29">
        <f t="shared" si="0"/>
        <v>10</v>
      </c>
      <c r="Q1034" s="30">
        <f t="shared" si="1"/>
        <v>0.70406867210917268</v>
      </c>
      <c r="R1034" s="39">
        <f t="shared" si="2"/>
        <v>790.80434999999943</v>
      </c>
      <c r="S1034" s="39">
        <f t="shared" si="3"/>
        <v>3.8163916471489756E-17</v>
      </c>
      <c r="T1034" s="33"/>
      <c r="U1034" s="42"/>
      <c r="V1034" s="35"/>
      <c r="W1034" s="33"/>
      <c r="Y1034" s="33"/>
    </row>
    <row r="1035" spans="14:25" ht="15.75" customHeight="1" x14ac:dyDescent="0.25">
      <c r="N1035" s="28">
        <v>10330</v>
      </c>
      <c r="O1035" s="28">
        <v>2.95</v>
      </c>
      <c r="P1035" s="29">
        <f t="shared" si="0"/>
        <v>10</v>
      </c>
      <c r="Q1035" s="30">
        <f t="shared" si="1"/>
        <v>0.67634835533168824</v>
      </c>
      <c r="R1035" s="39">
        <f t="shared" si="2"/>
        <v>790.80434999999943</v>
      </c>
      <c r="S1035" s="39">
        <f t="shared" si="3"/>
        <v>3.8163916471489756E-17</v>
      </c>
      <c r="T1035" s="33"/>
      <c r="U1035" s="42"/>
      <c r="V1035" s="35"/>
      <c r="W1035" s="33"/>
      <c r="Y1035" s="33"/>
    </row>
    <row r="1036" spans="14:25" ht="15.75" customHeight="1" x14ac:dyDescent="0.25">
      <c r="N1036" s="28">
        <v>10340</v>
      </c>
      <c r="O1036" s="28">
        <v>2.74</v>
      </c>
      <c r="P1036" s="29">
        <f t="shared" si="0"/>
        <v>10</v>
      </c>
      <c r="Q1036" s="30">
        <f t="shared" si="1"/>
        <v>0.66635964467606135</v>
      </c>
      <c r="R1036" s="39">
        <f t="shared" si="2"/>
        <v>790.80434999999943</v>
      </c>
      <c r="S1036" s="39">
        <f t="shared" si="3"/>
        <v>3.8163916471489756E-17</v>
      </c>
      <c r="T1036" s="33"/>
      <c r="U1036" s="42"/>
      <c r="V1036" s="35"/>
      <c r="W1036" s="33"/>
      <c r="Y1036" s="33"/>
    </row>
    <row r="1037" spans="14:25" ht="15.75" customHeight="1" x14ac:dyDescent="0.25">
      <c r="N1037" s="28">
        <v>10350</v>
      </c>
      <c r="O1037" s="28">
        <v>2.65</v>
      </c>
      <c r="P1037" s="29">
        <f t="shared" si="0"/>
        <v>10</v>
      </c>
      <c r="Q1037" s="30">
        <f t="shared" si="1"/>
        <v>0.64546858584217581</v>
      </c>
      <c r="R1037" s="39">
        <f t="shared" si="2"/>
        <v>790.80434999999943</v>
      </c>
      <c r="S1037" s="39">
        <f t="shared" si="3"/>
        <v>3.8163916471489756E-17</v>
      </c>
      <c r="T1037" s="33"/>
      <c r="U1037" s="42"/>
      <c r="V1037" s="35"/>
      <c r="W1037" s="33"/>
      <c r="Y1037" s="33"/>
    </row>
    <row r="1038" spans="14:25" ht="15.75" customHeight="1" x14ac:dyDescent="0.25">
      <c r="N1038" s="28">
        <v>10360</v>
      </c>
      <c r="O1038" s="28">
        <v>2.93</v>
      </c>
      <c r="P1038" s="29">
        <f t="shared" si="0"/>
        <v>10</v>
      </c>
      <c r="Q1038" s="30">
        <f t="shared" si="1"/>
        <v>0.62496039455420116</v>
      </c>
      <c r="R1038" s="39">
        <f t="shared" si="2"/>
        <v>790.80434999999943</v>
      </c>
      <c r="S1038" s="39">
        <f t="shared" si="3"/>
        <v>3.8163916471489756E-17</v>
      </c>
      <c r="T1038" s="33"/>
      <c r="U1038" s="42"/>
      <c r="V1038" s="35"/>
      <c r="W1038" s="33"/>
      <c r="Y1038" s="33"/>
    </row>
    <row r="1039" spans="14:25" ht="15.75" customHeight="1" x14ac:dyDescent="0.25">
      <c r="N1039" s="28">
        <v>10370</v>
      </c>
      <c r="O1039" s="28">
        <v>3.68</v>
      </c>
      <c r="P1039" s="29">
        <f t="shared" si="0"/>
        <v>10</v>
      </c>
      <c r="Q1039" s="30">
        <f t="shared" si="1"/>
        <v>0.62928374072819071</v>
      </c>
      <c r="R1039" s="39">
        <f t="shared" si="2"/>
        <v>790.80434999999943</v>
      </c>
      <c r="S1039" s="39">
        <f t="shared" si="3"/>
        <v>3.8163916471489756E-17</v>
      </c>
      <c r="T1039" s="33"/>
      <c r="U1039" s="42"/>
      <c r="V1039" s="35"/>
      <c r="W1039" s="33"/>
      <c r="Y1039" s="33"/>
    </row>
    <row r="1040" spans="14:25" ht="15.75" customHeight="1" x14ac:dyDescent="0.25">
      <c r="N1040" s="28">
        <v>10380</v>
      </c>
      <c r="O1040" s="28">
        <v>3.15</v>
      </c>
      <c r="P1040" s="29">
        <f t="shared" si="0"/>
        <v>10</v>
      </c>
      <c r="Q1040" s="30">
        <f t="shared" si="1"/>
        <v>0.68208559343218911</v>
      </c>
      <c r="R1040" s="39">
        <f t="shared" si="2"/>
        <v>790.80434999999943</v>
      </c>
      <c r="S1040" s="39">
        <f t="shared" si="3"/>
        <v>3.8163916471489756E-17</v>
      </c>
      <c r="T1040" s="33"/>
      <c r="U1040" s="42"/>
      <c r="V1040" s="35"/>
      <c r="W1040" s="33"/>
      <c r="Y1040" s="33"/>
    </row>
    <row r="1041" spans="14:25" ht="15.75" customHeight="1" x14ac:dyDescent="0.25">
      <c r="N1041" s="28">
        <v>10390</v>
      </c>
      <c r="O1041" s="28">
        <v>4.47</v>
      </c>
      <c r="P1041" s="29">
        <f t="shared" si="0"/>
        <v>10</v>
      </c>
      <c r="Q1041" s="30">
        <f t="shared" si="1"/>
        <v>0.6836292407176906</v>
      </c>
      <c r="R1041" s="39">
        <f t="shared" si="2"/>
        <v>790.80434999999943</v>
      </c>
      <c r="S1041" s="39">
        <f t="shared" si="3"/>
        <v>3.8163916471489756E-17</v>
      </c>
      <c r="T1041" s="33"/>
      <c r="U1041" s="42"/>
      <c r="V1041" s="35"/>
      <c r="W1041" s="33"/>
      <c r="Y1041" s="33"/>
    </row>
    <row r="1042" spans="14:25" ht="15.75" customHeight="1" x14ac:dyDescent="0.25">
      <c r="N1042" s="28">
        <v>10400</v>
      </c>
      <c r="O1042" s="28">
        <v>5.82</v>
      </c>
      <c r="P1042" s="29">
        <f t="shared" si="0"/>
        <v>10</v>
      </c>
      <c r="Q1042" s="30">
        <f t="shared" si="1"/>
        <v>0.77234107432811472</v>
      </c>
      <c r="R1042" s="39">
        <f t="shared" si="2"/>
        <v>790.80434999999943</v>
      </c>
      <c r="S1042" s="39">
        <f t="shared" si="3"/>
        <v>3.8163916471489756E-17</v>
      </c>
      <c r="T1042" s="33"/>
      <c r="U1042" s="42"/>
      <c r="V1042" s="35"/>
      <c r="W1042" s="33"/>
      <c r="Y1042" s="33"/>
    </row>
    <row r="1043" spans="14:25" ht="15.75" customHeight="1" x14ac:dyDescent="0.25">
      <c r="N1043" s="28">
        <v>10410</v>
      </c>
      <c r="O1043" s="28">
        <v>6.09</v>
      </c>
      <c r="P1043" s="29">
        <f t="shared" si="0"/>
        <v>10</v>
      </c>
      <c r="Q1043" s="30">
        <f t="shared" si="1"/>
        <v>0.92368326435370207</v>
      </c>
      <c r="R1043" s="39">
        <f t="shared" si="2"/>
        <v>790.80434999999943</v>
      </c>
      <c r="S1043" s="39">
        <f t="shared" si="3"/>
        <v>3.8163916471489756E-17</v>
      </c>
      <c r="T1043" s="33"/>
      <c r="U1043" s="42"/>
      <c r="V1043" s="35"/>
      <c r="W1043" s="33"/>
      <c r="Y1043" s="33"/>
    </row>
    <row r="1044" spans="14:25" ht="15.75" customHeight="1" x14ac:dyDescent="0.25">
      <c r="N1044" s="28">
        <v>10420</v>
      </c>
      <c r="O1044" s="28">
        <v>5.78</v>
      </c>
      <c r="P1044" s="29">
        <f t="shared" si="0"/>
        <v>10</v>
      </c>
      <c r="Q1044" s="30">
        <f t="shared" si="1"/>
        <v>1.0468904730681199</v>
      </c>
      <c r="R1044" s="39">
        <f t="shared" si="2"/>
        <v>790.80434999999943</v>
      </c>
      <c r="S1044" s="39">
        <f t="shared" si="3"/>
        <v>3.8163916471489756E-17</v>
      </c>
      <c r="T1044" s="33"/>
      <c r="U1044" s="42"/>
      <c r="V1044" s="35"/>
      <c r="W1044" s="33"/>
      <c r="Y1044" s="33"/>
    </row>
    <row r="1045" spans="14:25" ht="15.75" customHeight="1" x14ac:dyDescent="0.25">
      <c r="N1045" s="28">
        <v>10430</v>
      </c>
      <c r="O1045" s="28">
        <v>6.02</v>
      </c>
      <c r="P1045" s="29">
        <f t="shared" si="0"/>
        <v>10</v>
      </c>
      <c r="Q1045" s="30">
        <f t="shared" si="1"/>
        <v>1.1120179669830765</v>
      </c>
      <c r="R1045" s="39">
        <f t="shared" si="2"/>
        <v>790.80434999999943</v>
      </c>
      <c r="S1045" s="39">
        <f t="shared" si="3"/>
        <v>3.8163916471489756E-17</v>
      </c>
      <c r="T1045" s="33"/>
      <c r="U1045" s="42"/>
      <c r="V1045" s="35"/>
      <c r="W1045" s="33"/>
      <c r="Y1045" s="33"/>
    </row>
    <row r="1046" spans="14:25" ht="15.75" customHeight="1" x14ac:dyDescent="0.25">
      <c r="N1046" s="28">
        <v>10440</v>
      </c>
      <c r="O1046" s="28">
        <v>6.06</v>
      </c>
      <c r="P1046" s="29">
        <f t="shared" si="0"/>
        <v>10</v>
      </c>
      <c r="Q1046" s="30">
        <f t="shared" si="1"/>
        <v>1.1732581151326436</v>
      </c>
      <c r="R1046" s="39">
        <f t="shared" si="2"/>
        <v>790.80434999999943</v>
      </c>
      <c r="S1046" s="39">
        <f t="shared" si="3"/>
        <v>3.8163916471489756E-17</v>
      </c>
      <c r="T1046" s="33"/>
      <c r="U1046" s="42"/>
      <c r="V1046" s="35"/>
      <c r="W1046" s="33"/>
      <c r="Y1046" s="33"/>
    </row>
    <row r="1047" spans="14:25" ht="15.75" customHeight="1" x14ac:dyDescent="0.25">
      <c r="N1047" s="28">
        <v>10450</v>
      </c>
      <c r="O1047" s="28">
        <v>4.99</v>
      </c>
      <c r="P1047" s="29">
        <f t="shared" si="0"/>
        <v>10</v>
      </c>
      <c r="Q1047" s="30">
        <f t="shared" si="1"/>
        <v>1.2185155455860652</v>
      </c>
      <c r="R1047" s="39">
        <f t="shared" si="2"/>
        <v>790.80434999999943</v>
      </c>
      <c r="S1047" s="39">
        <f t="shared" si="3"/>
        <v>3.8163916471489756E-17</v>
      </c>
      <c r="T1047" s="33"/>
      <c r="U1047" s="42"/>
      <c r="V1047" s="35"/>
      <c r="W1047" s="33"/>
      <c r="Y1047" s="33"/>
    </row>
    <row r="1048" spans="14:25" ht="15.75" customHeight="1" x14ac:dyDescent="0.25">
      <c r="N1048" s="28">
        <v>10460</v>
      </c>
      <c r="O1048" s="28">
        <v>4.87</v>
      </c>
      <c r="P1048" s="29">
        <f t="shared" si="0"/>
        <v>10</v>
      </c>
      <c r="Q1048" s="30">
        <f t="shared" si="1"/>
        <v>1.178959005558657</v>
      </c>
      <c r="R1048" s="39">
        <f t="shared" si="2"/>
        <v>790.80434999999943</v>
      </c>
      <c r="S1048" s="39">
        <f t="shared" si="3"/>
        <v>3.8163916471489756E-17</v>
      </c>
      <c r="T1048" s="33"/>
      <c r="U1048" s="42"/>
      <c r="V1048" s="35"/>
      <c r="W1048" s="33"/>
      <c r="Y1048" s="33"/>
    </row>
    <row r="1049" spans="14:25" ht="15.75" customHeight="1" x14ac:dyDescent="0.25">
      <c r="N1049" s="28">
        <v>10470</v>
      </c>
      <c r="O1049" s="28">
        <v>4.05</v>
      </c>
      <c r="P1049" s="29">
        <f t="shared" si="0"/>
        <v>10</v>
      </c>
      <c r="Q1049" s="30">
        <f t="shared" si="1"/>
        <v>1.1434743921778043</v>
      </c>
      <c r="R1049" s="39">
        <f t="shared" si="2"/>
        <v>790.80434999999943</v>
      </c>
      <c r="S1049" s="39">
        <f t="shared" si="3"/>
        <v>3.8163916471489756E-17</v>
      </c>
      <c r="T1049" s="33"/>
      <c r="U1049" s="42"/>
      <c r="V1049" s="35"/>
      <c r="W1049" s="33"/>
      <c r="Y1049" s="33"/>
    </row>
    <row r="1050" spans="14:25" ht="15.75" customHeight="1" x14ac:dyDescent="0.25">
      <c r="N1050" s="28">
        <v>10480</v>
      </c>
      <c r="O1050" s="28">
        <v>3.14</v>
      </c>
      <c r="P1050" s="29">
        <f t="shared" si="0"/>
        <v>10</v>
      </c>
      <c r="Q1050" s="30">
        <f t="shared" si="1"/>
        <v>1.0643477220140152</v>
      </c>
      <c r="R1050" s="39">
        <f t="shared" si="2"/>
        <v>790.80434999999943</v>
      </c>
      <c r="S1050" s="39">
        <f t="shared" si="3"/>
        <v>3.8163916471489756E-17</v>
      </c>
      <c r="T1050" s="33"/>
      <c r="U1050" s="42"/>
      <c r="V1050" s="35"/>
      <c r="W1050" s="33"/>
      <c r="Y1050" s="33"/>
    </row>
    <row r="1051" spans="14:25" ht="15.75" customHeight="1" x14ac:dyDescent="0.25">
      <c r="N1051" s="28">
        <v>10490</v>
      </c>
      <c r="O1051" s="28">
        <v>3.22</v>
      </c>
      <c r="P1051" s="29">
        <f t="shared" si="0"/>
        <v>10</v>
      </c>
      <c r="Q1051" s="30">
        <f t="shared" si="1"/>
        <v>0.9488861197065307</v>
      </c>
      <c r="R1051" s="39">
        <f t="shared" si="2"/>
        <v>790.80434999999943</v>
      </c>
      <c r="S1051" s="39">
        <f t="shared" si="3"/>
        <v>3.8163916471489756E-17</v>
      </c>
      <c r="T1051" s="33"/>
      <c r="U1051" s="42"/>
      <c r="V1051" s="35"/>
      <c r="W1051" s="33"/>
      <c r="Y1051" s="33"/>
    </row>
    <row r="1052" spans="14:25" ht="15.75" customHeight="1" x14ac:dyDescent="0.25">
      <c r="N1052" s="28">
        <v>10500</v>
      </c>
      <c r="O1052" s="28">
        <v>2.76</v>
      </c>
      <c r="P1052" s="29">
        <f t="shared" si="0"/>
        <v>10</v>
      </c>
      <c r="Q1052" s="30">
        <f t="shared" si="1"/>
        <v>0.87387660333557571</v>
      </c>
      <c r="R1052" s="39">
        <f t="shared" si="2"/>
        <v>790.80434999999943</v>
      </c>
      <c r="S1052" s="39">
        <f t="shared" si="3"/>
        <v>3.8163916471489756E-17</v>
      </c>
      <c r="T1052" s="33"/>
      <c r="U1052" s="42"/>
      <c r="V1052" s="35"/>
      <c r="W1052" s="33"/>
      <c r="Y1052" s="33"/>
    </row>
    <row r="1053" spans="14:25" ht="15.75" customHeight="1" x14ac:dyDescent="0.25">
      <c r="N1053" s="28">
        <v>10510</v>
      </c>
      <c r="O1053" s="28">
        <v>1.53</v>
      </c>
      <c r="P1053" s="29">
        <f t="shared" si="0"/>
        <v>10</v>
      </c>
      <c r="Q1053" s="30">
        <f t="shared" si="1"/>
        <v>0.79115568983831908</v>
      </c>
      <c r="R1053" s="39">
        <f t="shared" si="2"/>
        <v>790.80434999999943</v>
      </c>
      <c r="S1053" s="39">
        <f t="shared" si="3"/>
        <v>3.8163916471489756E-17</v>
      </c>
      <c r="T1053" s="33"/>
      <c r="U1053" s="42"/>
      <c r="V1053" s="35"/>
      <c r="W1053" s="33"/>
      <c r="Y1053" s="33"/>
    </row>
    <row r="1054" spans="14:25" ht="15.75" customHeight="1" x14ac:dyDescent="0.25">
      <c r="N1054" s="28">
        <v>10520</v>
      </c>
      <c r="O1054" s="28">
        <v>1.6</v>
      </c>
      <c r="P1054" s="29">
        <f t="shared" si="0"/>
        <v>10</v>
      </c>
      <c r="Q1054" s="30">
        <f t="shared" si="1"/>
        <v>0.65194817622668899</v>
      </c>
      <c r="R1054" s="39">
        <f t="shared" si="2"/>
        <v>790.80434999999943</v>
      </c>
      <c r="S1054" s="39">
        <f t="shared" si="3"/>
        <v>3.8163916471489756E-17</v>
      </c>
      <c r="T1054" s="33"/>
      <c r="U1054" s="42"/>
      <c r="V1054" s="35"/>
      <c r="W1054" s="33"/>
      <c r="Y1054" s="33"/>
    </row>
    <row r="1055" spans="14:25" ht="15.75" customHeight="1" x14ac:dyDescent="0.25">
      <c r="N1055" s="28">
        <v>10530</v>
      </c>
      <c r="O1055" s="28">
        <v>1.6</v>
      </c>
      <c r="P1055" s="29">
        <f t="shared" si="0"/>
        <v>10</v>
      </c>
      <c r="Q1055" s="30">
        <f t="shared" si="1"/>
        <v>0.55975588292247258</v>
      </c>
      <c r="R1055" s="39">
        <f t="shared" si="2"/>
        <v>790.80434999999943</v>
      </c>
      <c r="S1055" s="39">
        <f t="shared" si="3"/>
        <v>3.8163916471489756E-17</v>
      </c>
      <c r="T1055" s="33"/>
      <c r="U1055" s="42"/>
      <c r="V1055" s="35"/>
      <c r="W1055" s="33"/>
      <c r="Y1055" s="33"/>
    </row>
    <row r="1056" spans="14:25" ht="15.75" customHeight="1" x14ac:dyDescent="0.25">
      <c r="N1056" s="28">
        <v>10540</v>
      </c>
      <c r="O1056" s="28">
        <v>1.3</v>
      </c>
      <c r="P1056" s="29">
        <f t="shared" si="0"/>
        <v>10</v>
      </c>
      <c r="Q1056" s="30">
        <f t="shared" si="1"/>
        <v>0.49562227707854545</v>
      </c>
      <c r="R1056" s="39">
        <f t="shared" si="2"/>
        <v>790.80434999999943</v>
      </c>
      <c r="S1056" s="39">
        <f t="shared" si="3"/>
        <v>3.8163916471489756E-17</v>
      </c>
      <c r="T1056" s="33"/>
      <c r="U1056" s="42"/>
      <c r="V1056" s="35"/>
      <c r="W1056" s="33"/>
      <c r="Y1056" s="33"/>
    </row>
    <row r="1057" spans="14:25" ht="15.75" customHeight="1" x14ac:dyDescent="0.25">
      <c r="N1057" s="28">
        <v>10550</v>
      </c>
      <c r="O1057" s="28">
        <v>1.45</v>
      </c>
      <c r="P1057" s="29">
        <f t="shared" si="0"/>
        <v>10</v>
      </c>
      <c r="Q1057" s="30">
        <f t="shared" si="1"/>
        <v>0.43108998234833579</v>
      </c>
      <c r="R1057" s="39">
        <f t="shared" si="2"/>
        <v>790.80434999999943</v>
      </c>
      <c r="S1057" s="39">
        <f t="shared" si="3"/>
        <v>3.8163916471489756E-17</v>
      </c>
      <c r="T1057" s="33"/>
      <c r="U1057" s="42"/>
      <c r="V1057" s="35"/>
      <c r="W1057" s="33"/>
      <c r="Y1057" s="33"/>
    </row>
    <row r="1058" spans="14:25" ht="15.75" customHeight="1" x14ac:dyDescent="0.25">
      <c r="N1058" s="28">
        <v>10560</v>
      </c>
      <c r="O1058" s="28">
        <v>4.3899999999999997</v>
      </c>
      <c r="P1058" s="29">
        <f t="shared" si="0"/>
        <v>10</v>
      </c>
      <c r="Q1058" s="30">
        <f t="shared" si="1"/>
        <v>0.39615692865592478</v>
      </c>
      <c r="R1058" s="39">
        <f t="shared" si="2"/>
        <v>790.80434999999943</v>
      </c>
      <c r="S1058" s="39">
        <f t="shared" si="3"/>
        <v>3.8163916471489756E-17</v>
      </c>
      <c r="T1058" s="33"/>
      <c r="U1058" s="42"/>
      <c r="V1058" s="35"/>
      <c r="W1058" s="33"/>
      <c r="Y1058" s="33"/>
    </row>
    <row r="1059" spans="14:25" ht="15.75" customHeight="1" x14ac:dyDescent="0.25">
      <c r="N1059" s="28">
        <v>10570</v>
      </c>
      <c r="O1059" s="28">
        <v>8.9600000000000009</v>
      </c>
      <c r="P1059" s="29">
        <f t="shared" si="0"/>
        <v>10</v>
      </c>
      <c r="Q1059" s="30">
        <f t="shared" si="1"/>
        <v>0.56704945142665808</v>
      </c>
      <c r="R1059" s="39">
        <f t="shared" si="2"/>
        <v>790.80434999999943</v>
      </c>
      <c r="S1059" s="39">
        <f t="shared" si="3"/>
        <v>3.8163916471489756E-17</v>
      </c>
      <c r="T1059" s="33"/>
      <c r="U1059" s="42"/>
      <c r="V1059" s="35"/>
      <c r="W1059" s="33"/>
      <c r="Y1059" s="33"/>
    </row>
    <row r="1060" spans="14:25" ht="15.75" customHeight="1" x14ac:dyDescent="0.25">
      <c r="N1060" s="28">
        <v>10580</v>
      </c>
      <c r="O1060" s="28">
        <v>16</v>
      </c>
      <c r="P1060" s="29">
        <f t="shared" si="0"/>
        <v>10</v>
      </c>
      <c r="Q1060" s="30">
        <f t="shared" si="1"/>
        <v>0.98934426412467436</v>
      </c>
      <c r="R1060" s="39">
        <f t="shared" si="2"/>
        <v>790.80434999999943</v>
      </c>
      <c r="S1060" s="39">
        <f t="shared" si="3"/>
        <v>3.8163916471489756E-17</v>
      </c>
      <c r="T1060" s="33"/>
      <c r="U1060" s="42"/>
      <c r="V1060" s="35"/>
      <c r="W1060" s="33"/>
      <c r="Y1060" s="33"/>
    </row>
    <row r="1061" spans="14:25" ht="15.75" customHeight="1" x14ac:dyDescent="0.25">
      <c r="N1061" s="28">
        <v>10590</v>
      </c>
      <c r="O1061" s="28">
        <v>21.71</v>
      </c>
      <c r="P1061" s="29">
        <f t="shared" si="0"/>
        <v>10</v>
      </c>
      <c r="Q1061" s="30">
        <f t="shared" si="1"/>
        <v>1.7505164587931672</v>
      </c>
      <c r="R1061" s="39">
        <f t="shared" si="2"/>
        <v>790.80434999999943</v>
      </c>
      <c r="S1061" s="39">
        <f t="shared" si="3"/>
        <v>3.8163916471489756E-17</v>
      </c>
      <c r="T1061" s="33"/>
      <c r="U1061" s="42"/>
      <c r="V1061" s="35"/>
      <c r="W1061" s="33"/>
      <c r="Y1061" s="33"/>
    </row>
    <row r="1062" spans="14:25" ht="15.75" customHeight="1" x14ac:dyDescent="0.25">
      <c r="N1062" s="28">
        <v>10600</v>
      </c>
      <c r="O1062" s="28">
        <v>27.03</v>
      </c>
      <c r="P1062" s="29">
        <f t="shared" si="0"/>
        <v>10</v>
      </c>
      <c r="Q1062" s="30">
        <f t="shared" si="1"/>
        <v>2.6591269212986415</v>
      </c>
      <c r="R1062" s="39">
        <f t="shared" si="2"/>
        <v>790.80434999999943</v>
      </c>
      <c r="S1062" s="39">
        <f t="shared" si="3"/>
        <v>3.8163916471489756E-17</v>
      </c>
      <c r="T1062" s="33"/>
      <c r="U1062" s="42"/>
      <c r="V1062" s="35"/>
      <c r="W1062" s="33"/>
      <c r="Y1062" s="33"/>
    </row>
    <row r="1063" spans="14:25" ht="15.75" customHeight="1" x14ac:dyDescent="0.25">
      <c r="N1063" s="28">
        <v>10610</v>
      </c>
      <c r="O1063" s="28">
        <v>35.06</v>
      </c>
      <c r="P1063" s="29">
        <f t="shared" si="0"/>
        <v>10</v>
      </c>
      <c r="Q1063" s="30">
        <f t="shared" si="1"/>
        <v>3.6444098301026435</v>
      </c>
      <c r="R1063" s="39">
        <f t="shared" si="2"/>
        <v>790.80434999999943</v>
      </c>
      <c r="S1063" s="39">
        <f t="shared" si="3"/>
        <v>3.8163916471489756E-17</v>
      </c>
      <c r="T1063" s="33"/>
      <c r="U1063" s="42"/>
      <c r="V1063" s="35"/>
      <c r="W1063" s="33"/>
      <c r="Y1063" s="33"/>
    </row>
    <row r="1064" spans="14:25" ht="15.75" customHeight="1" x14ac:dyDescent="0.25">
      <c r="N1064" s="28">
        <v>10620</v>
      </c>
      <c r="O1064" s="28">
        <v>40.04</v>
      </c>
      <c r="P1064" s="29">
        <f t="shared" si="0"/>
        <v>10</v>
      </c>
      <c r="Q1064" s="30">
        <f t="shared" si="1"/>
        <v>4.8629534158834273</v>
      </c>
      <c r="R1064" s="39">
        <f t="shared" si="2"/>
        <v>790.80434999999943</v>
      </c>
      <c r="S1064" s="39">
        <f t="shared" si="3"/>
        <v>3.8163916471489756E-17</v>
      </c>
      <c r="T1064" s="33"/>
      <c r="U1064" s="42"/>
      <c r="V1064" s="35"/>
      <c r="W1064" s="33"/>
      <c r="Y1064" s="33"/>
    </row>
    <row r="1065" spans="14:25" ht="15.75" customHeight="1" x14ac:dyDescent="0.25">
      <c r="N1065" s="28">
        <v>10630</v>
      </c>
      <c r="O1065" s="28">
        <v>46.41</v>
      </c>
      <c r="P1065" s="29">
        <f t="shared" si="0"/>
        <v>10</v>
      </c>
      <c r="Q1065" s="30">
        <f t="shared" si="1"/>
        <v>6.0412680034120934</v>
      </c>
      <c r="R1065" s="39">
        <f t="shared" si="2"/>
        <v>790.80434999999943</v>
      </c>
      <c r="S1065" s="39">
        <f t="shared" si="3"/>
        <v>3.8163916471489756E-17</v>
      </c>
      <c r="T1065" s="33"/>
      <c r="U1065" s="42"/>
      <c r="V1065" s="35"/>
      <c r="W1065" s="33"/>
      <c r="Y1065" s="33"/>
    </row>
    <row r="1066" spans="14:25" ht="15.75" customHeight="1" x14ac:dyDescent="0.25">
      <c r="N1066" s="28">
        <v>10640</v>
      </c>
      <c r="O1066" s="28">
        <v>52.15</v>
      </c>
      <c r="P1066" s="29">
        <f t="shared" si="0"/>
        <v>10</v>
      </c>
      <c r="Q1066" s="30">
        <f t="shared" si="1"/>
        <v>7.283882736333922</v>
      </c>
      <c r="R1066" s="39">
        <f t="shared" si="2"/>
        <v>790.80434999999943</v>
      </c>
      <c r="S1066" s="39">
        <f t="shared" si="3"/>
        <v>3.8163916471489756E-17</v>
      </c>
      <c r="T1066" s="33"/>
      <c r="U1066" s="42"/>
      <c r="V1066" s="35"/>
      <c r="W1066" s="33"/>
      <c r="Y1066" s="33"/>
    </row>
    <row r="1067" spans="14:25" ht="15.75" customHeight="1" x14ac:dyDescent="0.25">
      <c r="N1067" s="28">
        <v>10650</v>
      </c>
      <c r="O1067" s="28">
        <v>55.99</v>
      </c>
      <c r="P1067" s="29">
        <f t="shared" si="0"/>
        <v>10</v>
      </c>
      <c r="Q1067" s="30">
        <f t="shared" si="1"/>
        <v>8.5294006664389723</v>
      </c>
      <c r="R1067" s="39">
        <f t="shared" si="2"/>
        <v>790.80434999999943</v>
      </c>
      <c r="S1067" s="39">
        <f t="shared" si="3"/>
        <v>3.8163916471489756E-17</v>
      </c>
      <c r="T1067" s="33"/>
      <c r="U1067" s="42"/>
      <c r="V1067" s="35"/>
      <c r="W1067" s="33"/>
      <c r="Y1067" s="33"/>
    </row>
    <row r="1068" spans="14:25" ht="15.75" customHeight="1" x14ac:dyDescent="0.25">
      <c r="N1068" s="28">
        <v>10660</v>
      </c>
      <c r="O1068" s="28">
        <v>53.68</v>
      </c>
      <c r="P1068" s="29">
        <f t="shared" si="0"/>
        <v>10</v>
      </c>
      <c r="Q1068" s="30">
        <f t="shared" si="1"/>
        <v>9.6507926083165714</v>
      </c>
      <c r="R1068" s="39">
        <f t="shared" si="2"/>
        <v>790.80434999999943</v>
      </c>
      <c r="S1068" s="39">
        <f t="shared" si="3"/>
        <v>3.8163916471489756E-17</v>
      </c>
      <c r="T1068" s="33"/>
      <c r="U1068" s="42"/>
      <c r="V1068" s="35"/>
      <c r="W1068" s="33"/>
      <c r="Y1068" s="33"/>
    </row>
    <row r="1069" spans="14:25" ht="15.75" customHeight="1" x14ac:dyDescent="0.25">
      <c r="N1069" s="28">
        <v>10670</v>
      </c>
      <c r="O1069" s="28">
        <v>61.29</v>
      </c>
      <c r="P1069" s="29">
        <f t="shared" si="0"/>
        <v>10</v>
      </c>
      <c r="Q1069" s="30">
        <f t="shared" si="1"/>
        <v>10.277522871996835</v>
      </c>
      <c r="R1069" s="39">
        <f t="shared" si="2"/>
        <v>790.80434999999943</v>
      </c>
      <c r="S1069" s="39">
        <f t="shared" si="3"/>
        <v>3.8163916471489756E-17</v>
      </c>
      <c r="T1069" s="33"/>
      <c r="U1069" s="42"/>
      <c r="V1069" s="35"/>
      <c r="W1069" s="33"/>
      <c r="Y1069" s="33"/>
    </row>
    <row r="1070" spans="14:25" ht="15.75" customHeight="1" x14ac:dyDescent="0.25">
      <c r="N1070" s="28">
        <v>10680</v>
      </c>
      <c r="O1070" s="28">
        <v>63.32</v>
      </c>
      <c r="P1070" s="29">
        <f t="shared" si="0"/>
        <v>10</v>
      </c>
      <c r="Q1070" s="30">
        <f t="shared" si="1"/>
        <v>11.218754349757429</v>
      </c>
      <c r="R1070" s="39">
        <f t="shared" si="2"/>
        <v>790.80434999999943</v>
      </c>
      <c r="S1070" s="39">
        <f t="shared" si="3"/>
        <v>3.8163916471489756E-17</v>
      </c>
      <c r="T1070" s="33"/>
      <c r="U1070" s="42"/>
      <c r="V1070" s="35"/>
      <c r="W1070" s="33"/>
      <c r="Y1070" s="33"/>
    </row>
    <row r="1071" spans="14:25" ht="15.75" customHeight="1" x14ac:dyDescent="0.25">
      <c r="N1071" s="28">
        <v>10690</v>
      </c>
      <c r="O1071" s="28">
        <v>61.74</v>
      </c>
      <c r="P1071" s="29">
        <f t="shared" si="0"/>
        <v>10</v>
      </c>
      <c r="Q1071" s="30">
        <f t="shared" si="1"/>
        <v>12.008299018229163</v>
      </c>
      <c r="R1071" s="39">
        <f t="shared" si="2"/>
        <v>790.80434999999943</v>
      </c>
      <c r="S1071" s="39">
        <f t="shared" si="3"/>
        <v>3.8163916471489756E-17</v>
      </c>
      <c r="T1071" s="33"/>
      <c r="U1071" s="42"/>
      <c r="V1071" s="35"/>
      <c r="W1071" s="33"/>
      <c r="Y1071" s="33"/>
    </row>
    <row r="1072" spans="14:25" ht="15.75" customHeight="1" x14ac:dyDescent="0.25">
      <c r="N1072" s="28">
        <v>10700</v>
      </c>
      <c r="O1072" s="28">
        <v>60.76</v>
      </c>
      <c r="P1072" s="29">
        <f t="shared" si="0"/>
        <v>10</v>
      </c>
      <c r="Q1072" s="30">
        <f t="shared" si="1"/>
        <v>12.452646059755265</v>
      </c>
      <c r="R1072" s="39">
        <f t="shared" si="2"/>
        <v>790.80434999999943</v>
      </c>
      <c r="S1072" s="39">
        <f t="shared" si="3"/>
        <v>3.8163916471489756E-17</v>
      </c>
      <c r="T1072" s="33"/>
      <c r="U1072" s="42"/>
      <c r="V1072" s="35"/>
      <c r="W1072" s="33"/>
      <c r="Y1072" s="33"/>
    </row>
    <row r="1073" spans="14:25" ht="15.75" customHeight="1" x14ac:dyDescent="0.25">
      <c r="N1073" s="28">
        <v>10710</v>
      </c>
      <c r="O1073" s="28">
        <v>68.48</v>
      </c>
      <c r="P1073" s="29">
        <f t="shared" si="0"/>
        <v>10</v>
      </c>
      <c r="Q1073" s="30">
        <f t="shared" si="1"/>
        <v>12.696691685693185</v>
      </c>
      <c r="R1073" s="39">
        <f t="shared" si="2"/>
        <v>790.80434999999943</v>
      </c>
      <c r="S1073" s="39">
        <f t="shared" si="3"/>
        <v>3.8163916471489756E-17</v>
      </c>
      <c r="T1073" s="33"/>
      <c r="U1073" s="42"/>
      <c r="V1073" s="35"/>
      <c r="W1073" s="33"/>
      <c r="Y1073" s="33"/>
    </row>
    <row r="1074" spans="14:25" ht="15.75" customHeight="1" x14ac:dyDescent="0.25">
      <c r="N1074" s="28">
        <v>10720</v>
      </c>
      <c r="O1074" s="28">
        <v>71.959999999999994</v>
      </c>
      <c r="P1074" s="29">
        <f t="shared" si="0"/>
        <v>10</v>
      </c>
      <c r="Q1074" s="30">
        <f t="shared" si="1"/>
        <v>13.379011607824845</v>
      </c>
      <c r="R1074" s="39">
        <f t="shared" si="2"/>
        <v>790.80434999999943</v>
      </c>
      <c r="S1074" s="39">
        <f t="shared" si="3"/>
        <v>3.8163916471489756E-17</v>
      </c>
      <c r="T1074" s="33"/>
      <c r="U1074" s="42"/>
      <c r="V1074" s="35"/>
      <c r="W1074" s="33"/>
      <c r="Y1074" s="33"/>
    </row>
    <row r="1075" spans="14:25" ht="15.75" customHeight="1" x14ac:dyDescent="0.25">
      <c r="N1075" s="28">
        <v>10730</v>
      </c>
      <c r="O1075" s="28">
        <v>66.87</v>
      </c>
      <c r="P1075" s="29">
        <f t="shared" si="0"/>
        <v>10</v>
      </c>
      <c r="Q1075" s="30">
        <f t="shared" si="1"/>
        <v>14.084713358085542</v>
      </c>
      <c r="R1075" s="39">
        <f t="shared" si="2"/>
        <v>790.80434999999943</v>
      </c>
      <c r="S1075" s="39">
        <f t="shared" si="3"/>
        <v>3.8163916471489756E-17</v>
      </c>
      <c r="T1075" s="33"/>
      <c r="U1075" s="42"/>
      <c r="V1075" s="35"/>
      <c r="W1075" s="33"/>
      <c r="Y1075" s="33"/>
    </row>
    <row r="1076" spans="14:25" ht="15.75" customHeight="1" x14ac:dyDescent="0.25">
      <c r="N1076" s="28">
        <v>10740</v>
      </c>
      <c r="O1076" s="28">
        <v>76.61</v>
      </c>
      <c r="P1076" s="29">
        <f t="shared" si="0"/>
        <v>10</v>
      </c>
      <c r="Q1076" s="30">
        <f t="shared" si="1"/>
        <v>14.237697644754492</v>
      </c>
      <c r="R1076" s="39">
        <f t="shared" si="2"/>
        <v>790.80434999999943</v>
      </c>
      <c r="S1076" s="39">
        <f t="shared" si="3"/>
        <v>3.8163916471489756E-17</v>
      </c>
      <c r="T1076" s="33"/>
      <c r="U1076" s="42"/>
      <c r="V1076" s="35"/>
      <c r="W1076" s="33"/>
      <c r="Y1076" s="33"/>
    </row>
    <row r="1077" spans="14:25" ht="15.75" customHeight="1" x14ac:dyDescent="0.25">
      <c r="N1077" s="28">
        <v>10750</v>
      </c>
      <c r="O1077" s="28">
        <v>78.91</v>
      </c>
      <c r="P1077" s="29">
        <f t="shared" si="0"/>
        <v>10</v>
      </c>
      <c r="Q1077" s="30">
        <f t="shared" si="1"/>
        <v>14.990783398616571</v>
      </c>
      <c r="R1077" s="39">
        <f t="shared" si="2"/>
        <v>790.80434999999943</v>
      </c>
      <c r="S1077" s="39">
        <f t="shared" si="3"/>
        <v>3.8163916471489756E-17</v>
      </c>
      <c r="T1077" s="33"/>
      <c r="U1077" s="42"/>
      <c r="V1077" s="35"/>
      <c r="W1077" s="33"/>
      <c r="Y1077" s="33"/>
    </row>
    <row r="1078" spans="14:25" ht="15.75" customHeight="1" x14ac:dyDescent="0.25">
      <c r="N1078" s="28">
        <v>10760</v>
      </c>
      <c r="O1078" s="28">
        <v>78.81</v>
      </c>
      <c r="P1078" s="29">
        <f t="shared" si="0"/>
        <v>10</v>
      </c>
      <c r="Q1078" s="30">
        <f t="shared" si="1"/>
        <v>15.667370372207795</v>
      </c>
      <c r="R1078" s="39">
        <f t="shared" si="2"/>
        <v>790.80434999999943</v>
      </c>
      <c r="S1078" s="39">
        <f t="shared" si="3"/>
        <v>3.8163916471489756E-17</v>
      </c>
      <c r="T1078" s="33"/>
      <c r="U1078" s="42"/>
      <c r="V1078" s="35"/>
      <c r="W1078" s="33"/>
      <c r="Y1078" s="33"/>
    </row>
    <row r="1079" spans="14:25" ht="15.75" customHeight="1" x14ac:dyDescent="0.25">
      <c r="N1079" s="28">
        <v>10770</v>
      </c>
      <c r="O1079" s="28">
        <v>81.93</v>
      </c>
      <c r="P1079" s="29">
        <f t="shared" si="0"/>
        <v>10</v>
      </c>
      <c r="Q1079" s="30">
        <f t="shared" si="1"/>
        <v>16.131399129947852</v>
      </c>
      <c r="R1079" s="39">
        <f t="shared" si="2"/>
        <v>790.80434999999943</v>
      </c>
      <c r="S1079" s="39">
        <f t="shared" si="3"/>
        <v>3.8163916471489756E-17</v>
      </c>
      <c r="T1079" s="33"/>
      <c r="U1079" s="42"/>
      <c r="V1079" s="35"/>
      <c r="W1079" s="33"/>
      <c r="Y1079" s="33"/>
    </row>
    <row r="1080" spans="14:25" ht="15.75" customHeight="1" x14ac:dyDescent="0.25">
      <c r="N1080" s="28">
        <v>10780</v>
      </c>
      <c r="O1080" s="28">
        <v>78.67</v>
      </c>
      <c r="P1080" s="29">
        <f t="shared" si="0"/>
        <v>10</v>
      </c>
      <c r="Q1080" s="30">
        <f t="shared" si="1"/>
        <v>16.661345272778153</v>
      </c>
      <c r="R1080" s="39">
        <f t="shared" si="2"/>
        <v>790.80434999999943</v>
      </c>
      <c r="S1080" s="39">
        <f t="shared" si="3"/>
        <v>3.8163916471489756E-17</v>
      </c>
      <c r="T1080" s="33"/>
      <c r="U1080" s="42"/>
      <c r="V1080" s="35"/>
      <c r="W1080" s="33"/>
      <c r="Y1080" s="33"/>
    </row>
    <row r="1081" spans="14:25" ht="15.75" customHeight="1" x14ac:dyDescent="0.25">
      <c r="N1081" s="28">
        <v>10790</v>
      </c>
      <c r="O1081" s="28">
        <v>75.540000000000006</v>
      </c>
      <c r="P1081" s="29">
        <f t="shared" si="0"/>
        <v>10</v>
      </c>
      <c r="Q1081" s="30">
        <f t="shared" si="1"/>
        <v>16.813563229682622</v>
      </c>
      <c r="R1081" s="39">
        <f t="shared" si="2"/>
        <v>790.80434999999943</v>
      </c>
      <c r="S1081" s="39">
        <f t="shared" si="3"/>
        <v>3.8163916471489756E-17</v>
      </c>
      <c r="T1081" s="33"/>
      <c r="U1081" s="42"/>
      <c r="V1081" s="35"/>
      <c r="W1081" s="33"/>
      <c r="Y1081" s="33"/>
    </row>
    <row r="1082" spans="14:25" ht="15.75" customHeight="1" x14ac:dyDescent="0.25">
      <c r="N1082" s="28">
        <v>10800</v>
      </c>
      <c r="O1082" s="28">
        <v>78.349999999999994</v>
      </c>
      <c r="P1082" s="29">
        <f t="shared" si="0"/>
        <v>10</v>
      </c>
      <c r="Q1082" s="30">
        <f t="shared" si="1"/>
        <v>16.711645437059282</v>
      </c>
      <c r="R1082" s="39">
        <f t="shared" si="2"/>
        <v>790.80434999999943</v>
      </c>
      <c r="S1082" s="39">
        <f t="shared" si="3"/>
        <v>3.8163916471489756E-17</v>
      </c>
      <c r="T1082" s="33"/>
      <c r="U1082" s="42"/>
      <c r="V1082" s="35"/>
      <c r="W1082" s="33"/>
      <c r="Y1082" s="33"/>
    </row>
    <row r="1083" spans="14:25" ht="15.75" customHeight="1" x14ac:dyDescent="0.25">
      <c r="N1083" s="28">
        <v>10810</v>
      </c>
      <c r="O1083" s="28">
        <v>73.58</v>
      </c>
      <c r="P1083" s="29">
        <f t="shared" si="0"/>
        <v>10</v>
      </c>
      <c r="Q1083" s="30">
        <f t="shared" si="1"/>
        <v>16.82730898466929</v>
      </c>
      <c r="R1083" s="39">
        <f t="shared" si="2"/>
        <v>790.80434999999943</v>
      </c>
      <c r="S1083" s="39">
        <f t="shared" si="3"/>
        <v>3.8163916471489756E-17</v>
      </c>
      <c r="T1083" s="33"/>
      <c r="U1083" s="42"/>
      <c r="V1083" s="35"/>
      <c r="W1083" s="33"/>
      <c r="Y1083" s="33"/>
    </row>
    <row r="1084" spans="14:25" ht="15.75" customHeight="1" x14ac:dyDescent="0.25">
      <c r="N1084" s="28">
        <v>10820</v>
      </c>
      <c r="O1084" s="28">
        <v>73.709999999999994</v>
      </c>
      <c r="P1084" s="29">
        <f t="shared" si="0"/>
        <v>10</v>
      </c>
      <c r="Q1084" s="30">
        <f t="shared" si="1"/>
        <v>16.591078533303889</v>
      </c>
      <c r="R1084" s="39">
        <f t="shared" si="2"/>
        <v>790.80434999999943</v>
      </c>
      <c r="S1084" s="39">
        <f t="shared" si="3"/>
        <v>3.8163916471489756E-17</v>
      </c>
      <c r="T1084" s="33"/>
      <c r="U1084" s="42"/>
      <c r="V1084" s="35"/>
      <c r="W1084" s="33"/>
      <c r="Y1084" s="33"/>
    </row>
    <row r="1085" spans="14:25" ht="15.75" customHeight="1" x14ac:dyDescent="0.25">
      <c r="N1085" s="28">
        <v>10830</v>
      </c>
      <c r="O1085" s="28">
        <v>73.540000000000006</v>
      </c>
      <c r="P1085" s="29">
        <f t="shared" si="0"/>
        <v>10</v>
      </c>
      <c r="Q1085" s="30">
        <f t="shared" si="1"/>
        <v>16.435375739621556</v>
      </c>
      <c r="R1085" s="39">
        <f t="shared" si="2"/>
        <v>790.80434999999943</v>
      </c>
      <c r="S1085" s="39">
        <f t="shared" si="3"/>
        <v>3.8163916471489756E-17</v>
      </c>
      <c r="T1085" s="33"/>
      <c r="U1085" s="42"/>
      <c r="V1085" s="35"/>
      <c r="W1085" s="33"/>
      <c r="Y1085" s="33"/>
    </row>
    <row r="1086" spans="14:25" ht="15.75" customHeight="1" x14ac:dyDescent="0.25">
      <c r="N1086" s="28">
        <v>10840</v>
      </c>
      <c r="O1086" s="28">
        <v>71.77</v>
      </c>
      <c r="P1086" s="29">
        <f t="shared" si="0"/>
        <v>10</v>
      </c>
      <c r="Q1086" s="30">
        <f t="shared" si="1"/>
        <v>16.315774317249954</v>
      </c>
      <c r="R1086" s="39">
        <f t="shared" si="2"/>
        <v>790.80434999999943</v>
      </c>
      <c r="S1086" s="39">
        <f t="shared" si="3"/>
        <v>3.8163916471489756E-17</v>
      </c>
      <c r="T1086" s="33"/>
      <c r="U1086" s="42"/>
      <c r="V1086" s="35"/>
      <c r="W1086" s="33"/>
      <c r="Y1086" s="33"/>
    </row>
    <row r="1087" spans="14:25" ht="15.75" customHeight="1" x14ac:dyDescent="0.25">
      <c r="N1087" s="28">
        <v>10850</v>
      </c>
      <c r="O1087" s="28">
        <v>69.36</v>
      </c>
      <c r="P1087" s="29">
        <f t="shared" si="0"/>
        <v>10</v>
      </c>
      <c r="Q1087" s="30">
        <f t="shared" si="1"/>
        <v>16.115058955889811</v>
      </c>
      <c r="R1087" s="39">
        <f t="shared" si="2"/>
        <v>790.80434999999943</v>
      </c>
      <c r="S1087" s="39">
        <f t="shared" si="3"/>
        <v>3.8163916471489756E-17</v>
      </c>
      <c r="T1087" s="33"/>
      <c r="U1087" s="42"/>
      <c r="V1087" s="35"/>
      <c r="W1087" s="33"/>
      <c r="Y1087" s="33"/>
    </row>
    <row r="1088" spans="14:25" ht="15.75" customHeight="1" x14ac:dyDescent="0.25">
      <c r="N1088" s="28">
        <v>10860</v>
      </c>
      <c r="O1088" s="28">
        <v>66.44</v>
      </c>
      <c r="P1088" s="29">
        <f t="shared" si="0"/>
        <v>10</v>
      </c>
      <c r="Q1088" s="30">
        <f t="shared" si="1"/>
        <v>15.815425501339483</v>
      </c>
      <c r="R1088" s="39">
        <f t="shared" si="2"/>
        <v>790.80434999999943</v>
      </c>
      <c r="S1088" s="39">
        <f t="shared" si="3"/>
        <v>3.8163916471489756E-17</v>
      </c>
      <c r="T1088" s="33"/>
      <c r="U1088" s="42"/>
      <c r="V1088" s="35"/>
      <c r="W1088" s="33"/>
      <c r="Y1088" s="33"/>
    </row>
    <row r="1089" spans="14:25" ht="15.75" customHeight="1" x14ac:dyDescent="0.25">
      <c r="N1089" s="28">
        <v>10870</v>
      </c>
      <c r="O1089" s="28">
        <v>66.849999999999994</v>
      </c>
      <c r="P1089" s="29">
        <f t="shared" si="0"/>
        <v>10</v>
      </c>
      <c r="Q1089" s="30">
        <f t="shared" si="1"/>
        <v>15.413119501216965</v>
      </c>
      <c r="R1089" s="39">
        <f t="shared" si="2"/>
        <v>790.80434999999943</v>
      </c>
      <c r="S1089" s="39">
        <f t="shared" si="3"/>
        <v>3.8163916471489756E-17</v>
      </c>
      <c r="T1089" s="33"/>
      <c r="U1089" s="42"/>
      <c r="V1089" s="35"/>
      <c r="W1089" s="33"/>
      <c r="Y1089" s="33"/>
    </row>
    <row r="1090" spans="14:25" ht="15.75" customHeight="1" x14ac:dyDescent="0.25">
      <c r="N1090" s="28">
        <v>10880</v>
      </c>
      <c r="O1090" s="28">
        <v>73.290000000000006</v>
      </c>
      <c r="P1090" s="29">
        <f t="shared" si="0"/>
        <v>10</v>
      </c>
      <c r="Q1090" s="30">
        <f t="shared" si="1"/>
        <v>15.160476063053114</v>
      </c>
      <c r="R1090" s="39">
        <f t="shared" si="2"/>
        <v>790.80434999999943</v>
      </c>
      <c r="S1090" s="39">
        <f t="shared" si="3"/>
        <v>3.8163916471489756E-17</v>
      </c>
      <c r="T1090" s="33"/>
      <c r="U1090" s="42"/>
      <c r="V1090" s="35"/>
      <c r="W1090" s="33"/>
      <c r="Y1090" s="33"/>
    </row>
    <row r="1091" spans="14:25" ht="15.75" customHeight="1" x14ac:dyDescent="0.25">
      <c r="N1091" s="28">
        <v>10890</v>
      </c>
      <c r="O1091" s="28">
        <v>69.92</v>
      </c>
      <c r="P1091" s="29">
        <f t="shared" si="0"/>
        <v>10</v>
      </c>
      <c r="Q1091" s="30">
        <f t="shared" si="1"/>
        <v>15.412291740420919</v>
      </c>
      <c r="R1091" s="39">
        <f t="shared" si="2"/>
        <v>790.80434999999943</v>
      </c>
      <c r="S1091" s="39">
        <f t="shared" si="3"/>
        <v>3.8163916471489756E-17</v>
      </c>
      <c r="T1091" s="33"/>
      <c r="U1091" s="42"/>
      <c r="V1091" s="35"/>
      <c r="W1091" s="33"/>
      <c r="Y1091" s="33"/>
    </row>
    <row r="1092" spans="14:25" ht="15.75" customHeight="1" x14ac:dyDescent="0.25">
      <c r="N1092" s="28">
        <v>10900</v>
      </c>
      <c r="O1092" s="28">
        <v>75.790000000000006</v>
      </c>
      <c r="P1092" s="29">
        <f t="shared" si="0"/>
        <v>10</v>
      </c>
      <c r="Q1092" s="30">
        <f t="shared" si="1"/>
        <v>15.363724961152512</v>
      </c>
      <c r="R1092" s="39">
        <f t="shared" si="2"/>
        <v>790.80434999999943</v>
      </c>
      <c r="S1092" s="39">
        <f t="shared" si="3"/>
        <v>3.8163916471489756E-17</v>
      </c>
      <c r="T1092" s="33"/>
      <c r="U1092" s="42"/>
      <c r="V1092" s="35"/>
      <c r="W1092" s="33"/>
      <c r="Y1092" s="33"/>
    </row>
    <row r="1093" spans="14:25" ht="15.75" customHeight="1" x14ac:dyDescent="0.25">
      <c r="N1093" s="28">
        <v>10910</v>
      </c>
      <c r="O1093" s="28">
        <v>74.06</v>
      </c>
      <c r="P1093" s="29">
        <f t="shared" si="0"/>
        <v>10</v>
      </c>
      <c r="Q1093" s="30">
        <f t="shared" si="1"/>
        <v>15.71966296864521</v>
      </c>
      <c r="R1093" s="39">
        <f t="shared" si="2"/>
        <v>790.80434999999943</v>
      </c>
      <c r="S1093" s="39">
        <f t="shared" si="3"/>
        <v>3.8163916471489756E-17</v>
      </c>
      <c r="T1093" s="33"/>
      <c r="U1093" s="42"/>
      <c r="V1093" s="35"/>
      <c r="W1093" s="33"/>
      <c r="Y1093" s="33"/>
    </row>
    <row r="1094" spans="14:25" ht="15.75" customHeight="1" x14ac:dyDescent="0.25">
      <c r="N1094" s="28">
        <v>10920</v>
      </c>
      <c r="O1094" s="28">
        <v>79.28</v>
      </c>
      <c r="P1094" s="29">
        <f t="shared" si="0"/>
        <v>10</v>
      </c>
      <c r="Q1094" s="30">
        <f t="shared" si="1"/>
        <v>15.852412499366949</v>
      </c>
      <c r="R1094" s="39">
        <f t="shared" si="2"/>
        <v>790.80434999999943</v>
      </c>
      <c r="S1094" s="39">
        <f t="shared" si="3"/>
        <v>3.8163916471489756E-17</v>
      </c>
      <c r="T1094" s="33"/>
      <c r="U1094" s="42"/>
      <c r="V1094" s="35"/>
      <c r="W1094" s="33"/>
      <c r="Y1094" s="33"/>
    </row>
    <row r="1095" spans="14:25" ht="15.75" customHeight="1" x14ac:dyDescent="0.25">
      <c r="N1095" s="28">
        <v>10930</v>
      </c>
      <c r="O1095" s="28">
        <v>91.09</v>
      </c>
      <c r="P1095" s="29">
        <f t="shared" si="0"/>
        <v>10</v>
      </c>
      <c r="Q1095" s="30">
        <f t="shared" si="1"/>
        <v>16.291328197510744</v>
      </c>
      <c r="R1095" s="39">
        <f t="shared" si="2"/>
        <v>790.80434999999943</v>
      </c>
      <c r="S1095" s="39">
        <f t="shared" si="3"/>
        <v>3.8163916471489756E-17</v>
      </c>
      <c r="T1095" s="33"/>
      <c r="U1095" s="42"/>
      <c r="V1095" s="35"/>
      <c r="W1095" s="33"/>
      <c r="Y1095" s="33"/>
    </row>
    <row r="1096" spans="14:25" ht="15.75" customHeight="1" x14ac:dyDescent="0.25">
      <c r="N1096" s="28">
        <v>10940</v>
      </c>
      <c r="O1096" s="28">
        <v>93.91</v>
      </c>
      <c r="P1096" s="29">
        <f t="shared" si="0"/>
        <v>10</v>
      </c>
      <c r="Q1096" s="30">
        <f t="shared" si="1"/>
        <v>17.380754562500105</v>
      </c>
      <c r="R1096" s="39">
        <f t="shared" si="2"/>
        <v>790.80434999999943</v>
      </c>
      <c r="S1096" s="39">
        <f t="shared" si="3"/>
        <v>3.8163916471489756E-17</v>
      </c>
      <c r="T1096" s="33"/>
      <c r="U1096" s="42"/>
      <c r="V1096" s="35"/>
      <c r="W1096" s="33"/>
      <c r="Y1096" s="33"/>
    </row>
    <row r="1097" spans="14:25" ht="15.75" customHeight="1" x14ac:dyDescent="0.25">
      <c r="N1097" s="28">
        <v>10950</v>
      </c>
      <c r="O1097" s="28">
        <v>108.3</v>
      </c>
      <c r="P1097" s="29">
        <f t="shared" si="0"/>
        <v>10</v>
      </c>
      <c r="Q1097" s="30">
        <f t="shared" si="1"/>
        <v>18.325841075772779</v>
      </c>
      <c r="R1097" s="39">
        <f t="shared" si="2"/>
        <v>790.80434999999943</v>
      </c>
      <c r="S1097" s="39">
        <f t="shared" si="3"/>
        <v>3.8163916471489756E-17</v>
      </c>
      <c r="T1097" s="33"/>
      <c r="U1097" s="42"/>
      <c r="V1097" s="35"/>
      <c r="W1097" s="33"/>
      <c r="Y1097" s="33"/>
    </row>
    <row r="1098" spans="14:25" ht="15.75" customHeight="1" x14ac:dyDescent="0.25">
      <c r="N1098" s="28">
        <v>10960</v>
      </c>
      <c r="O1098" s="28">
        <v>136.38999999999999</v>
      </c>
      <c r="P1098" s="29">
        <f t="shared" si="0"/>
        <v>10</v>
      </c>
      <c r="Q1098" s="30">
        <f t="shared" si="1"/>
        <v>19.938677815785297</v>
      </c>
      <c r="R1098" s="39">
        <f t="shared" si="2"/>
        <v>790.80434999999943</v>
      </c>
      <c r="S1098" s="39">
        <f t="shared" si="3"/>
        <v>3.8163916471489756E-17</v>
      </c>
      <c r="T1098" s="33"/>
      <c r="U1098" s="42"/>
      <c r="V1098" s="35"/>
      <c r="W1098" s="33"/>
      <c r="Y1098" s="33"/>
    </row>
    <row r="1099" spans="14:25" ht="15.75" customHeight="1" x14ac:dyDescent="0.25">
      <c r="N1099" s="28">
        <v>10970</v>
      </c>
      <c r="O1099" s="28">
        <v>134.44</v>
      </c>
      <c r="P1099" s="29">
        <f t="shared" si="0"/>
        <v>10</v>
      </c>
      <c r="Q1099" s="30">
        <f t="shared" si="1"/>
        <v>22.925611426771965</v>
      </c>
      <c r="R1099" s="39">
        <f t="shared" si="2"/>
        <v>790.80434999999943</v>
      </c>
      <c r="S1099" s="39">
        <f t="shared" si="3"/>
        <v>3.8163916471489756E-17</v>
      </c>
      <c r="T1099" s="33"/>
      <c r="U1099" s="42"/>
      <c r="V1099" s="35"/>
      <c r="W1099" s="33"/>
      <c r="Y1099" s="33"/>
    </row>
    <row r="1100" spans="14:25" ht="15.75" customHeight="1" x14ac:dyDescent="0.25">
      <c r="N1100" s="28">
        <v>10980</v>
      </c>
      <c r="O1100" s="28">
        <v>161.26</v>
      </c>
      <c r="P1100" s="29">
        <f t="shared" si="0"/>
        <v>10</v>
      </c>
      <c r="Q1100" s="30">
        <f t="shared" si="1"/>
        <v>24.874007772711096</v>
      </c>
      <c r="R1100" s="39">
        <f t="shared" si="2"/>
        <v>790.80434999999943</v>
      </c>
      <c r="S1100" s="39">
        <f t="shared" si="3"/>
        <v>3.8163916471489756E-17</v>
      </c>
      <c r="T1100" s="33"/>
      <c r="U1100" s="42"/>
      <c r="V1100" s="35"/>
      <c r="W1100" s="33"/>
      <c r="Y1100" s="33"/>
    </row>
    <row r="1101" spans="14:25" ht="15.75" customHeight="1" x14ac:dyDescent="0.25">
      <c r="N1101" s="28">
        <v>10990</v>
      </c>
      <c r="O1101" s="28">
        <v>163.51</v>
      </c>
      <c r="P1101" s="29">
        <f t="shared" si="0"/>
        <v>10</v>
      </c>
      <c r="Q1101" s="30">
        <f t="shared" si="1"/>
        <v>28.010055184514254</v>
      </c>
      <c r="R1101" s="39">
        <f t="shared" si="2"/>
        <v>790.80434999999943</v>
      </c>
      <c r="S1101" s="39">
        <f t="shared" si="3"/>
        <v>3.8163916471489756E-17</v>
      </c>
      <c r="T1101" s="33"/>
      <c r="U1101" s="42"/>
      <c r="V1101" s="35"/>
      <c r="W1101" s="33"/>
      <c r="Y1101" s="33"/>
    </row>
    <row r="1102" spans="14:25" ht="15.75" customHeight="1" x14ac:dyDescent="0.25">
      <c r="N1102" s="28">
        <v>11000</v>
      </c>
      <c r="O1102" s="28">
        <v>183.3</v>
      </c>
      <c r="P1102" s="29">
        <f t="shared" si="0"/>
        <v>10</v>
      </c>
      <c r="Q1102" s="30">
        <f t="shared" si="1"/>
        <v>30.341030770981789</v>
      </c>
      <c r="R1102" s="39">
        <f t="shared" si="2"/>
        <v>790.80434999999943</v>
      </c>
      <c r="S1102" s="39">
        <f t="shared" si="3"/>
        <v>3.8163916471489756E-17</v>
      </c>
      <c r="T1102" s="33"/>
      <c r="U1102" s="42"/>
      <c r="V1102" s="35"/>
      <c r="W1102" s="33"/>
      <c r="Y1102" s="33"/>
    </row>
    <row r="1103" spans="14:25" ht="15.75" customHeight="1" x14ac:dyDescent="0.25">
      <c r="N1103" s="28">
        <v>11010</v>
      </c>
      <c r="O1103" s="28">
        <v>201.74</v>
      </c>
      <c r="P1103" s="29">
        <f t="shared" si="0"/>
        <v>10</v>
      </c>
      <c r="Q1103" s="30">
        <f t="shared" si="1"/>
        <v>33.276480870530094</v>
      </c>
      <c r="R1103" s="39">
        <f t="shared" si="2"/>
        <v>790.80434999999943</v>
      </c>
      <c r="S1103" s="39">
        <f t="shared" si="3"/>
        <v>3.8163916471489756E-17</v>
      </c>
      <c r="T1103" s="33"/>
      <c r="U1103" s="42"/>
      <c r="V1103" s="35"/>
      <c r="W1103" s="33"/>
      <c r="Y1103" s="33"/>
    </row>
    <row r="1104" spans="14:25" ht="15.75" customHeight="1" x14ac:dyDescent="0.25">
      <c r="N1104" s="28">
        <v>11020</v>
      </c>
      <c r="O1104" s="28">
        <v>204.71</v>
      </c>
      <c r="P1104" s="29">
        <f t="shared" si="0"/>
        <v>10</v>
      </c>
      <c r="Q1104" s="30">
        <f t="shared" si="1"/>
        <v>36.542804140380014</v>
      </c>
      <c r="R1104" s="39">
        <f t="shared" si="2"/>
        <v>790.80434999999943</v>
      </c>
      <c r="S1104" s="39">
        <f t="shared" si="3"/>
        <v>3.8163916471489756E-17</v>
      </c>
      <c r="T1104" s="33"/>
      <c r="U1104" s="42"/>
      <c r="V1104" s="35"/>
      <c r="W1104" s="33"/>
      <c r="Y1104" s="33"/>
    </row>
    <row r="1105" spans="14:25" ht="15.75" customHeight="1" x14ac:dyDescent="0.25">
      <c r="N1105" s="28">
        <v>11030</v>
      </c>
      <c r="O1105" s="28">
        <v>207.62</v>
      </c>
      <c r="P1105" s="29">
        <f t="shared" si="0"/>
        <v>10</v>
      </c>
      <c r="Q1105" s="30">
        <f t="shared" si="1"/>
        <v>39.012208722386255</v>
      </c>
      <c r="R1105" s="39">
        <f t="shared" si="2"/>
        <v>790.80434999999943</v>
      </c>
      <c r="S1105" s="39">
        <f t="shared" si="3"/>
        <v>3.8163916471489756E-17</v>
      </c>
      <c r="T1105" s="33"/>
      <c r="U1105" s="42"/>
      <c r="V1105" s="35"/>
      <c r="W1105" s="33"/>
      <c r="Y1105" s="33"/>
    </row>
    <row r="1106" spans="14:25" ht="15.75" customHeight="1" x14ac:dyDescent="0.25">
      <c r="N1106" s="28">
        <v>11040</v>
      </c>
      <c r="O1106" s="28">
        <v>206.96</v>
      </c>
      <c r="P1106" s="29">
        <f t="shared" si="0"/>
        <v>10</v>
      </c>
      <c r="Q1106" s="30">
        <f t="shared" si="1"/>
        <v>40.923252954087204</v>
      </c>
      <c r="R1106" s="39">
        <f t="shared" si="2"/>
        <v>790.80434999999943</v>
      </c>
      <c r="S1106" s="39">
        <f t="shared" si="3"/>
        <v>3.8163916471489756E-17</v>
      </c>
      <c r="T1106" s="33"/>
      <c r="U1106" s="42"/>
      <c r="V1106" s="35"/>
      <c r="W1106" s="33"/>
      <c r="Y1106" s="33"/>
    </row>
    <row r="1107" spans="14:25" ht="15.75" customHeight="1" x14ac:dyDescent="0.25">
      <c r="N1107" s="28">
        <v>11050</v>
      </c>
      <c r="O1107" s="28">
        <v>215.54</v>
      </c>
      <c r="P1107" s="29">
        <f t="shared" si="0"/>
        <v>10</v>
      </c>
      <c r="Q1107" s="30">
        <f t="shared" si="1"/>
        <v>42.208852643602683</v>
      </c>
      <c r="R1107" s="39">
        <f t="shared" si="2"/>
        <v>790.80434999999943</v>
      </c>
      <c r="S1107" s="39">
        <f t="shared" si="3"/>
        <v>3.8163916471489756E-17</v>
      </c>
      <c r="T1107" s="33"/>
      <c r="U1107" s="42"/>
      <c r="V1107" s="35"/>
      <c r="W1107" s="33"/>
      <c r="Y1107" s="33"/>
    </row>
    <row r="1108" spans="14:25" ht="15.75" customHeight="1" x14ac:dyDescent="0.25">
      <c r="N1108" s="28">
        <v>11060</v>
      </c>
      <c r="O1108" s="28">
        <v>215.93</v>
      </c>
      <c r="P1108" s="29">
        <f t="shared" si="0"/>
        <v>10</v>
      </c>
      <c r="Q1108" s="30">
        <f t="shared" si="1"/>
        <v>43.672827549583964</v>
      </c>
      <c r="R1108" s="39">
        <f t="shared" si="2"/>
        <v>790.80434999999943</v>
      </c>
      <c r="S1108" s="39">
        <f t="shared" si="3"/>
        <v>3.8163916471489756E-17</v>
      </c>
      <c r="T1108" s="33"/>
      <c r="U1108" s="42"/>
      <c r="V1108" s="35"/>
      <c r="W1108" s="33"/>
      <c r="Y1108" s="33"/>
    </row>
    <row r="1109" spans="14:25" ht="15.75" customHeight="1" x14ac:dyDescent="0.25">
      <c r="N1109" s="28">
        <v>11070</v>
      </c>
      <c r="O1109" s="28">
        <v>209.48</v>
      </c>
      <c r="P1109" s="29">
        <f t="shared" si="0"/>
        <v>10</v>
      </c>
      <c r="Q1109" s="30">
        <f t="shared" si="1"/>
        <v>44.717135324488439</v>
      </c>
      <c r="R1109" s="39">
        <f t="shared" si="2"/>
        <v>790.80434999999943</v>
      </c>
      <c r="S1109" s="39">
        <f t="shared" si="3"/>
        <v>3.8163916471489756E-17</v>
      </c>
      <c r="T1109" s="33"/>
      <c r="U1109" s="42"/>
      <c r="V1109" s="35"/>
      <c r="W1109" s="33"/>
      <c r="Y1109" s="33"/>
    </row>
    <row r="1110" spans="14:25" ht="15.75" customHeight="1" x14ac:dyDescent="0.25">
      <c r="N1110" s="28">
        <v>11080</v>
      </c>
      <c r="O1110" s="28">
        <v>206.2</v>
      </c>
      <c r="P1110" s="29">
        <f t="shared" si="0"/>
        <v>10</v>
      </c>
      <c r="Q1110" s="30">
        <f t="shared" si="1"/>
        <v>45.015377336553016</v>
      </c>
      <c r="R1110" s="39">
        <f t="shared" si="2"/>
        <v>790.80434999999943</v>
      </c>
      <c r="S1110" s="39">
        <f t="shared" si="3"/>
        <v>3.8163916471489756E-17</v>
      </c>
      <c r="T1110" s="33"/>
      <c r="U1110" s="42"/>
      <c r="V1110" s="35"/>
      <c r="W1110" s="33"/>
      <c r="Y1110" s="33"/>
    </row>
    <row r="1111" spans="14:25" ht="15.75" customHeight="1" x14ac:dyDescent="0.25">
      <c r="N1111" s="28">
        <v>11090</v>
      </c>
      <c r="O1111" s="28">
        <v>188.48</v>
      </c>
      <c r="P1111" s="29">
        <f t="shared" si="0"/>
        <v>10</v>
      </c>
      <c r="Q1111" s="30">
        <f t="shared" si="1"/>
        <v>45.005082373476696</v>
      </c>
      <c r="R1111" s="39">
        <f t="shared" si="2"/>
        <v>790.80434999999943</v>
      </c>
      <c r="S1111" s="39">
        <f t="shared" si="3"/>
        <v>3.8163916471489756E-17</v>
      </c>
      <c r="T1111" s="33"/>
      <c r="U1111" s="42"/>
      <c r="V1111" s="35"/>
      <c r="W1111" s="33"/>
      <c r="Y1111" s="33"/>
    </row>
    <row r="1112" spans="14:25" ht="15.75" customHeight="1" x14ac:dyDescent="0.25">
      <c r="N1112" s="28">
        <v>11100</v>
      </c>
      <c r="O1112" s="28">
        <v>186.25</v>
      </c>
      <c r="P1112" s="29">
        <f t="shared" si="0"/>
        <v>10</v>
      </c>
      <c r="Q1112" s="30">
        <f t="shared" si="1"/>
        <v>43.821446991092671</v>
      </c>
      <c r="R1112" s="39">
        <f t="shared" si="2"/>
        <v>790.80434999999943</v>
      </c>
      <c r="S1112" s="39">
        <f t="shared" si="3"/>
        <v>3.8163916471489756E-17</v>
      </c>
      <c r="T1112" s="33"/>
      <c r="U1112" s="42"/>
      <c r="V1112" s="35"/>
      <c r="W1112" s="33"/>
      <c r="Y1112" s="33"/>
    </row>
    <row r="1113" spans="14:25" ht="15.75" customHeight="1" x14ac:dyDescent="0.25">
      <c r="N1113" s="28">
        <v>11110</v>
      </c>
      <c r="O1113" s="28">
        <v>175.08</v>
      </c>
      <c r="P1113" s="29">
        <f t="shared" si="0"/>
        <v>10</v>
      </c>
      <c r="Q1113" s="30">
        <f t="shared" si="1"/>
        <v>42.84999546501242</v>
      </c>
      <c r="R1113" s="39">
        <f t="shared" si="2"/>
        <v>790.80434999999943</v>
      </c>
      <c r="S1113" s="39">
        <f t="shared" si="3"/>
        <v>3.8163916471489756E-17</v>
      </c>
      <c r="T1113" s="33"/>
      <c r="U1113" s="42"/>
      <c r="V1113" s="35"/>
      <c r="W1113" s="33"/>
      <c r="Y1113" s="33"/>
    </row>
    <row r="1114" spans="14:25" ht="15.75" customHeight="1" x14ac:dyDescent="0.25">
      <c r="N1114" s="28">
        <v>11120</v>
      </c>
      <c r="O1114" s="28">
        <v>128.63</v>
      </c>
      <c r="P1114" s="29">
        <f t="shared" si="0"/>
        <v>10</v>
      </c>
      <c r="Q1114" s="30">
        <f t="shared" si="1"/>
        <v>41.432601486527112</v>
      </c>
      <c r="R1114" s="39">
        <f t="shared" si="2"/>
        <v>790.80434999999943</v>
      </c>
      <c r="S1114" s="39">
        <f t="shared" si="3"/>
        <v>3.8163916471489756E-17</v>
      </c>
      <c r="T1114" s="33"/>
      <c r="U1114" s="42"/>
      <c r="V1114" s="35"/>
      <c r="W1114" s="33"/>
      <c r="Y1114" s="33"/>
    </row>
    <row r="1115" spans="14:25" ht="15.75" customHeight="1" x14ac:dyDescent="0.25">
      <c r="N1115" s="28">
        <v>11130</v>
      </c>
      <c r="O1115" s="28">
        <v>99.88</v>
      </c>
      <c r="P1115" s="29">
        <f t="shared" si="0"/>
        <v>10</v>
      </c>
      <c r="Q1115" s="30">
        <f t="shared" si="1"/>
        <v>37.36266287488899</v>
      </c>
      <c r="R1115" s="39">
        <f t="shared" si="2"/>
        <v>790.80434999999943</v>
      </c>
      <c r="S1115" s="39">
        <f t="shared" si="3"/>
        <v>3.8163916471489756E-17</v>
      </c>
      <c r="T1115" s="33"/>
      <c r="U1115" s="42"/>
      <c r="V1115" s="35"/>
      <c r="W1115" s="33"/>
      <c r="Y1115" s="33"/>
    </row>
    <row r="1116" spans="14:25" ht="15.75" customHeight="1" x14ac:dyDescent="0.25">
      <c r="N1116" s="28">
        <v>11140</v>
      </c>
      <c r="O1116" s="28">
        <v>89.01</v>
      </c>
      <c r="P1116" s="29">
        <f t="shared" si="0"/>
        <v>10</v>
      </c>
      <c r="Q1116" s="30">
        <f t="shared" si="1"/>
        <v>32.622626363223979</v>
      </c>
      <c r="R1116" s="39">
        <f t="shared" si="2"/>
        <v>790.80434999999943</v>
      </c>
      <c r="S1116" s="39">
        <f t="shared" si="3"/>
        <v>3.8163916471489756E-17</v>
      </c>
      <c r="T1116" s="33"/>
      <c r="U1116" s="42"/>
      <c r="V1116" s="35"/>
      <c r="W1116" s="33"/>
      <c r="Y1116" s="33"/>
    </row>
    <row r="1117" spans="14:25" ht="15.75" customHeight="1" x14ac:dyDescent="0.25">
      <c r="N1117" s="28">
        <v>11150</v>
      </c>
      <c r="O1117" s="28">
        <v>87.91</v>
      </c>
      <c r="P1117" s="29">
        <f t="shared" si="0"/>
        <v>10</v>
      </c>
      <c r="Q1117" s="30">
        <f t="shared" si="1"/>
        <v>28.603532452852416</v>
      </c>
      <c r="R1117" s="39">
        <f t="shared" si="2"/>
        <v>790.80434999999943</v>
      </c>
      <c r="S1117" s="39">
        <f t="shared" si="3"/>
        <v>3.8163916471489756E-17</v>
      </c>
      <c r="T1117" s="33"/>
      <c r="U1117" s="42"/>
      <c r="V1117" s="35"/>
      <c r="W1117" s="33"/>
      <c r="Y1117" s="33"/>
    </row>
    <row r="1118" spans="14:25" ht="15.75" customHeight="1" x14ac:dyDescent="0.25">
      <c r="N1118" s="28">
        <v>11160</v>
      </c>
      <c r="O1118" s="28">
        <v>95.81</v>
      </c>
      <c r="P1118" s="29">
        <f t="shared" si="0"/>
        <v>10</v>
      </c>
      <c r="Q1118" s="30">
        <f t="shared" si="1"/>
        <v>25.73461649850335</v>
      </c>
      <c r="R1118" s="39">
        <f t="shared" si="2"/>
        <v>790.80434999999943</v>
      </c>
      <c r="S1118" s="39">
        <f t="shared" si="3"/>
        <v>3.8163916471489756E-17</v>
      </c>
      <c r="T1118" s="33"/>
      <c r="U1118" s="42"/>
      <c r="V1118" s="35"/>
      <c r="W1118" s="33"/>
      <c r="Y1118" s="33"/>
    </row>
    <row r="1119" spans="14:25" ht="15.75" customHeight="1" x14ac:dyDescent="0.25">
      <c r="N1119" s="28">
        <v>11170</v>
      </c>
      <c r="O1119" s="28">
        <v>92.6</v>
      </c>
      <c r="P1119" s="29">
        <f t="shared" si="0"/>
        <v>10</v>
      </c>
      <c r="Q1119" s="30">
        <f t="shared" si="1"/>
        <v>24.263354083385099</v>
      </c>
      <c r="R1119" s="39">
        <f t="shared" si="2"/>
        <v>790.80434999999943</v>
      </c>
      <c r="S1119" s="39">
        <f t="shared" si="3"/>
        <v>3.8163916471489756E-17</v>
      </c>
      <c r="T1119" s="33"/>
      <c r="U1119" s="42"/>
      <c r="V1119" s="35"/>
      <c r="W1119" s="33"/>
      <c r="Y1119" s="33"/>
    </row>
    <row r="1120" spans="14:25" ht="15.75" customHeight="1" x14ac:dyDescent="0.25">
      <c r="N1120" s="28">
        <v>11180</v>
      </c>
      <c r="O1120" s="28">
        <v>91.81</v>
      </c>
      <c r="P1120" s="29">
        <f t="shared" si="0"/>
        <v>10</v>
      </c>
      <c r="Q1120" s="30">
        <f t="shared" si="1"/>
        <v>23.026750124662328</v>
      </c>
      <c r="R1120" s="39">
        <f t="shared" si="2"/>
        <v>790.80434999999943</v>
      </c>
      <c r="S1120" s="39">
        <f t="shared" si="3"/>
        <v>3.8163916471489756E-17</v>
      </c>
      <c r="T1120" s="33"/>
      <c r="U1120" s="42"/>
      <c r="V1120" s="35"/>
      <c r="W1120" s="33"/>
      <c r="Y1120" s="33"/>
    </row>
    <row r="1121" spans="14:25" ht="15.75" customHeight="1" x14ac:dyDescent="0.25">
      <c r="N1121" s="28">
        <v>11190</v>
      </c>
      <c r="O1121" s="28">
        <v>92.59</v>
      </c>
      <c r="P1121" s="29">
        <f t="shared" si="0"/>
        <v>10</v>
      </c>
      <c r="Q1121" s="30">
        <f t="shared" si="1"/>
        <v>22.114056072379</v>
      </c>
      <c r="R1121" s="39">
        <f t="shared" si="2"/>
        <v>790.80434999999943</v>
      </c>
      <c r="S1121" s="39">
        <f t="shared" si="3"/>
        <v>3.8163916471489756E-17</v>
      </c>
      <c r="T1121" s="33"/>
      <c r="U1121" s="42"/>
      <c r="V1121" s="35"/>
      <c r="W1121" s="33"/>
      <c r="Y1121" s="33"/>
    </row>
    <row r="1122" spans="14:25" ht="15.75" customHeight="1" x14ac:dyDescent="0.25">
      <c r="N1122" s="28">
        <v>11200</v>
      </c>
      <c r="O1122" s="28">
        <v>106.78</v>
      </c>
      <c r="P1122" s="29">
        <f t="shared" si="0"/>
        <v>10</v>
      </c>
      <c r="Q1122" s="30">
        <f t="shared" si="1"/>
        <v>21.530926176354907</v>
      </c>
      <c r="R1122" s="39">
        <f t="shared" si="2"/>
        <v>790.80434999999943</v>
      </c>
      <c r="S1122" s="39">
        <f t="shared" si="3"/>
        <v>3.8163916471489756E-17</v>
      </c>
      <c r="T1122" s="33"/>
      <c r="U1122" s="42"/>
      <c r="V1122" s="35"/>
      <c r="W1122" s="33"/>
      <c r="Y1122" s="33"/>
    </row>
    <row r="1123" spans="14:25" ht="15.75" customHeight="1" x14ac:dyDescent="0.25">
      <c r="N1123" s="28">
        <v>11210</v>
      </c>
      <c r="O1123" s="28">
        <v>110.95</v>
      </c>
      <c r="P1123" s="29">
        <f t="shared" si="0"/>
        <v>10</v>
      </c>
      <c r="Q1123" s="30">
        <f t="shared" si="1"/>
        <v>22.067380073745731</v>
      </c>
      <c r="R1123" s="39">
        <f t="shared" si="2"/>
        <v>790.80434999999943</v>
      </c>
      <c r="S1123" s="39">
        <f t="shared" si="3"/>
        <v>3.8163916471489756E-17</v>
      </c>
      <c r="T1123" s="33"/>
      <c r="U1123" s="42"/>
      <c r="V1123" s="35"/>
      <c r="W1123" s="33"/>
      <c r="Y1123" s="33"/>
    </row>
    <row r="1124" spans="14:25" ht="15.75" customHeight="1" x14ac:dyDescent="0.25">
      <c r="N1124" s="28">
        <v>11220</v>
      </c>
      <c r="O1124" s="28">
        <v>109.5</v>
      </c>
      <c r="P1124" s="29">
        <f t="shared" si="0"/>
        <v>10</v>
      </c>
      <c r="Q1124" s="30">
        <f t="shared" si="1"/>
        <v>22.7174208353299</v>
      </c>
      <c r="R1124" s="39">
        <f t="shared" si="2"/>
        <v>790.80434999999943</v>
      </c>
      <c r="S1124" s="39">
        <f t="shared" si="3"/>
        <v>3.8163916471489756E-17</v>
      </c>
      <c r="T1124" s="33"/>
      <c r="U1124" s="42"/>
      <c r="V1124" s="35"/>
      <c r="W1124" s="33"/>
      <c r="Y1124" s="33"/>
    </row>
    <row r="1125" spans="14:25" ht="15.75" customHeight="1" x14ac:dyDescent="0.25">
      <c r="N1125" s="28">
        <v>11230</v>
      </c>
      <c r="O1125" s="28">
        <v>100.62</v>
      </c>
      <c r="P1125" s="29">
        <f t="shared" si="0"/>
        <v>10</v>
      </c>
      <c r="Q1125" s="30">
        <f t="shared" si="1"/>
        <v>23.073352942666617</v>
      </c>
      <c r="R1125" s="39">
        <f t="shared" si="2"/>
        <v>790.80434999999943</v>
      </c>
      <c r="S1125" s="39">
        <f t="shared" si="3"/>
        <v>3.8163916471489756E-17</v>
      </c>
      <c r="T1125" s="33"/>
      <c r="U1125" s="42"/>
      <c r="V1125" s="35"/>
      <c r="W1125" s="33"/>
      <c r="Y1125" s="33"/>
    </row>
    <row r="1126" spans="14:25" ht="15.75" customHeight="1" x14ac:dyDescent="0.25">
      <c r="N1126" s="28">
        <v>11240</v>
      </c>
      <c r="O1126" s="28">
        <v>88.77</v>
      </c>
      <c r="P1126" s="29">
        <f t="shared" si="0"/>
        <v>10</v>
      </c>
      <c r="Q1126" s="30">
        <f t="shared" si="1"/>
        <v>22.731392564010729</v>
      </c>
      <c r="R1126" s="39">
        <f t="shared" si="2"/>
        <v>790.80434999999943</v>
      </c>
      <c r="S1126" s="39">
        <f t="shared" si="3"/>
        <v>3.8163916471489756E-17</v>
      </c>
      <c r="T1126" s="33"/>
      <c r="U1126" s="42"/>
      <c r="V1126" s="35"/>
      <c r="W1126" s="33"/>
      <c r="Y1126" s="33"/>
    </row>
    <row r="1127" spans="14:25" ht="15.75" customHeight="1" x14ac:dyDescent="0.25">
      <c r="N1127" s="28">
        <v>11250</v>
      </c>
      <c r="O1127" s="28">
        <v>70.7</v>
      </c>
      <c r="P1127" s="29">
        <f t="shared" si="0"/>
        <v>10</v>
      </c>
      <c r="Q1127" s="30">
        <f t="shared" si="1"/>
        <v>21.706757509131094</v>
      </c>
      <c r="R1127" s="39">
        <f t="shared" si="2"/>
        <v>790.80434999999943</v>
      </c>
      <c r="S1127" s="39">
        <f t="shared" si="3"/>
        <v>3.8163916471489756E-17</v>
      </c>
      <c r="T1127" s="33"/>
      <c r="U1127" s="42"/>
      <c r="V1127" s="35"/>
      <c r="W1127" s="33"/>
      <c r="Y1127" s="33"/>
    </row>
    <row r="1128" spans="14:25" ht="15.75" customHeight="1" x14ac:dyDescent="0.25">
      <c r="N1128" s="28">
        <v>11260</v>
      </c>
      <c r="O1128" s="28">
        <v>72.55</v>
      </c>
      <c r="P1128" s="29">
        <f t="shared" si="0"/>
        <v>10</v>
      </c>
      <c r="Q1128" s="30">
        <f t="shared" si="1"/>
        <v>19.794258687623927</v>
      </c>
      <c r="R1128" s="39">
        <f t="shared" si="2"/>
        <v>790.80434999999943</v>
      </c>
      <c r="S1128" s="39">
        <f t="shared" si="3"/>
        <v>3.8163916471489756E-17</v>
      </c>
      <c r="T1128" s="33"/>
      <c r="U1128" s="42"/>
      <c r="V1128" s="35"/>
      <c r="W1128" s="33"/>
      <c r="Y1128" s="33"/>
    </row>
    <row r="1129" spans="14:25" ht="15.75" customHeight="1" x14ac:dyDescent="0.25">
      <c r="N1129" s="28">
        <v>11270</v>
      </c>
      <c r="O1129" s="28">
        <v>72.84</v>
      </c>
      <c r="P1129" s="29">
        <f t="shared" si="0"/>
        <v>10</v>
      </c>
      <c r="Q1129" s="30">
        <f t="shared" si="1"/>
        <v>18.586654092247372</v>
      </c>
      <c r="R1129" s="39">
        <f t="shared" si="2"/>
        <v>790.80434999999943</v>
      </c>
      <c r="S1129" s="39">
        <f t="shared" si="3"/>
        <v>3.8163916471489756E-17</v>
      </c>
      <c r="T1129" s="33"/>
      <c r="U1129" s="42"/>
      <c r="V1129" s="35"/>
      <c r="W1129" s="33"/>
      <c r="Y1129" s="33"/>
    </row>
    <row r="1130" spans="14:25" ht="15.75" customHeight="1" x14ac:dyDescent="0.25">
      <c r="N1130" s="28">
        <v>11280</v>
      </c>
      <c r="O1130" s="28">
        <v>70.010000000000005</v>
      </c>
      <c r="P1130" s="29">
        <f t="shared" si="0"/>
        <v>10</v>
      </c>
      <c r="Q1130" s="30">
        <f t="shared" si="1"/>
        <v>17.765837272608238</v>
      </c>
      <c r="R1130" s="39">
        <f t="shared" si="2"/>
        <v>790.80434999999943</v>
      </c>
      <c r="S1130" s="39">
        <f t="shared" si="3"/>
        <v>3.8163916471489756E-17</v>
      </c>
      <c r="T1130" s="33"/>
      <c r="U1130" s="42"/>
      <c r="V1130" s="35"/>
      <c r="W1130" s="33"/>
      <c r="Y1130" s="33"/>
    </row>
    <row r="1131" spans="14:25" ht="15.75" customHeight="1" x14ac:dyDescent="0.25">
      <c r="N1131" s="28">
        <v>11290</v>
      </c>
      <c r="O1131" s="28">
        <v>63.74</v>
      </c>
      <c r="P1131" s="29">
        <f t="shared" si="0"/>
        <v>10</v>
      </c>
      <c r="Q1131" s="30">
        <f t="shared" si="1"/>
        <v>17.006945173178128</v>
      </c>
      <c r="R1131" s="39">
        <f t="shared" si="2"/>
        <v>790.80434999999943</v>
      </c>
      <c r="S1131" s="39">
        <f t="shared" si="3"/>
        <v>3.8163916471489756E-17</v>
      </c>
      <c r="T1131" s="33"/>
      <c r="U1131" s="42"/>
      <c r="V1131" s="35"/>
      <c r="W1131" s="33"/>
      <c r="Y1131" s="33"/>
    </row>
    <row r="1132" spans="14:25" ht="15.75" customHeight="1" x14ac:dyDescent="0.25">
      <c r="N1132" s="28">
        <v>11300</v>
      </c>
      <c r="O1132" s="28">
        <v>61.79</v>
      </c>
      <c r="P1132" s="29">
        <f t="shared" si="0"/>
        <v>10</v>
      </c>
      <c r="Q1132" s="30">
        <f t="shared" si="1"/>
        <v>16.062741104489191</v>
      </c>
      <c r="R1132" s="39">
        <f t="shared" si="2"/>
        <v>790.80434999999943</v>
      </c>
      <c r="S1132" s="39">
        <f t="shared" si="3"/>
        <v>3.8163916471489756E-17</v>
      </c>
      <c r="T1132" s="33"/>
      <c r="U1132" s="42"/>
      <c r="V1132" s="35"/>
      <c r="W1132" s="33"/>
      <c r="Y1132" s="33"/>
    </row>
    <row r="1133" spans="14:25" ht="15.75" customHeight="1" x14ac:dyDescent="0.25">
      <c r="N1133" s="28">
        <v>11310</v>
      </c>
      <c r="O1133" s="28">
        <v>51.64</v>
      </c>
      <c r="P1133" s="29">
        <f t="shared" si="0"/>
        <v>10</v>
      </c>
      <c r="Q1133" s="30">
        <f t="shared" si="1"/>
        <v>15.276439945566544</v>
      </c>
      <c r="R1133" s="39">
        <f t="shared" si="2"/>
        <v>790.80434999999943</v>
      </c>
      <c r="S1133" s="39">
        <f t="shared" si="3"/>
        <v>3.8163916471489756E-17</v>
      </c>
      <c r="T1133" s="33"/>
      <c r="U1133" s="42"/>
      <c r="V1133" s="35"/>
      <c r="W1133" s="33"/>
      <c r="Y1133" s="33"/>
    </row>
    <row r="1134" spans="14:25" ht="15.75" customHeight="1" x14ac:dyDescent="0.25">
      <c r="N1134" s="28">
        <v>11320</v>
      </c>
      <c r="O1134" s="28">
        <v>37.82</v>
      </c>
      <c r="P1134" s="29">
        <f t="shared" si="0"/>
        <v>10</v>
      </c>
      <c r="Q1134" s="30">
        <f t="shared" si="1"/>
        <v>14.055566162991092</v>
      </c>
      <c r="R1134" s="39">
        <f t="shared" si="2"/>
        <v>790.80434999999943</v>
      </c>
      <c r="S1134" s="39">
        <f t="shared" si="3"/>
        <v>3.8163916471489756E-17</v>
      </c>
      <c r="T1134" s="33"/>
      <c r="U1134" s="42"/>
      <c r="V1134" s="35"/>
      <c r="W1134" s="33"/>
      <c r="Y1134" s="33"/>
    </row>
    <row r="1135" spans="14:25" ht="15.75" customHeight="1" x14ac:dyDescent="0.25">
      <c r="N1135" s="28">
        <v>11330</v>
      </c>
      <c r="O1135" s="28">
        <v>24.53</v>
      </c>
      <c r="P1135" s="29">
        <f t="shared" si="0"/>
        <v>10</v>
      </c>
      <c r="Q1135" s="30">
        <f t="shared" si="1"/>
        <v>12.288721577938507</v>
      </c>
      <c r="R1135" s="39">
        <f t="shared" si="2"/>
        <v>790.80434999999943</v>
      </c>
      <c r="S1135" s="39">
        <f t="shared" si="3"/>
        <v>3.8163916471489756E-17</v>
      </c>
      <c r="T1135" s="33"/>
      <c r="U1135" s="42"/>
      <c r="V1135" s="35"/>
      <c r="W1135" s="33"/>
      <c r="Y1135" s="33"/>
    </row>
    <row r="1136" spans="14:25" ht="15.75" customHeight="1" x14ac:dyDescent="0.25">
      <c r="N1136" s="28">
        <v>11340</v>
      </c>
      <c r="O1136" s="28">
        <v>17.93</v>
      </c>
      <c r="P1136" s="29">
        <f t="shared" si="0"/>
        <v>10</v>
      </c>
      <c r="Q1136" s="30">
        <f t="shared" si="1"/>
        <v>10.177260167728109</v>
      </c>
      <c r="R1136" s="39">
        <f t="shared" si="2"/>
        <v>790.80434999999943</v>
      </c>
      <c r="S1136" s="39">
        <f t="shared" si="3"/>
        <v>3.8163916471489756E-17</v>
      </c>
      <c r="T1136" s="33"/>
      <c r="U1136" s="42"/>
      <c r="V1136" s="35"/>
      <c r="W1136" s="33"/>
      <c r="Y1136" s="33"/>
    </row>
    <row r="1137" spans="14:25" ht="15.75" customHeight="1" x14ac:dyDescent="0.25">
      <c r="N1137" s="28">
        <v>11350</v>
      </c>
      <c r="O1137" s="28">
        <v>14.29</v>
      </c>
      <c r="P1137" s="29">
        <f t="shared" si="0"/>
        <v>10</v>
      </c>
      <c r="Q1137" s="30">
        <f t="shared" si="1"/>
        <v>8.2702312163717302</v>
      </c>
      <c r="R1137" s="39">
        <f t="shared" si="2"/>
        <v>790.80434999999943</v>
      </c>
      <c r="S1137" s="39">
        <f t="shared" si="3"/>
        <v>3.8163916471489756E-17</v>
      </c>
      <c r="T1137" s="33"/>
      <c r="U1137" s="42"/>
      <c r="V1137" s="35"/>
      <c r="W1137" s="33"/>
      <c r="Y1137" s="33"/>
    </row>
    <row r="1138" spans="14:25" ht="15.75" customHeight="1" x14ac:dyDescent="0.25">
      <c r="N1138" s="28">
        <v>11360</v>
      </c>
      <c r="O1138" s="28">
        <v>13.34</v>
      </c>
      <c r="P1138" s="29">
        <f t="shared" si="0"/>
        <v>10</v>
      </c>
      <c r="Q1138" s="30">
        <f t="shared" si="1"/>
        <v>6.7019373510779676</v>
      </c>
      <c r="R1138" s="39">
        <f t="shared" si="2"/>
        <v>790.80434999999943</v>
      </c>
      <c r="S1138" s="39">
        <f t="shared" si="3"/>
        <v>3.8163916471489756E-17</v>
      </c>
      <c r="T1138" s="33"/>
      <c r="U1138" s="42"/>
      <c r="V1138" s="35"/>
      <c r="W1138" s="33"/>
      <c r="Y1138" s="33"/>
    </row>
    <row r="1139" spans="14:25" ht="15.75" customHeight="1" x14ac:dyDescent="0.25">
      <c r="N1139" s="28">
        <v>11370</v>
      </c>
      <c r="O1139" s="28">
        <v>11.71</v>
      </c>
      <c r="P1139" s="29">
        <f t="shared" si="0"/>
        <v>10</v>
      </c>
      <c r="Q1139" s="30">
        <f t="shared" si="1"/>
        <v>5.5478802949018675</v>
      </c>
      <c r="R1139" s="39">
        <f t="shared" si="2"/>
        <v>790.80434999999943</v>
      </c>
      <c r="S1139" s="39">
        <f t="shared" si="3"/>
        <v>3.8163916471489756E-17</v>
      </c>
      <c r="T1139" s="33"/>
      <c r="U1139" s="42"/>
      <c r="V1139" s="35"/>
      <c r="W1139" s="33"/>
      <c r="Y1139" s="33"/>
    </row>
    <row r="1140" spans="14:25" ht="15.75" customHeight="1" x14ac:dyDescent="0.25">
      <c r="N1140" s="28">
        <v>11380</v>
      </c>
      <c r="O1140" s="28">
        <v>11.48</v>
      </c>
      <c r="P1140" s="29">
        <f t="shared" si="0"/>
        <v>10</v>
      </c>
      <c r="Q1140" s="30">
        <f t="shared" si="1"/>
        <v>4.6368403954832802</v>
      </c>
      <c r="R1140" s="39">
        <f t="shared" si="2"/>
        <v>790.80434999999943</v>
      </c>
      <c r="S1140" s="39">
        <f t="shared" si="3"/>
        <v>3.8163916471489756E-17</v>
      </c>
      <c r="T1140" s="33"/>
      <c r="U1140" s="42"/>
      <c r="V1140" s="35"/>
      <c r="W1140" s="33"/>
      <c r="Y1140" s="33"/>
    </row>
    <row r="1141" spans="14:25" ht="15.75" customHeight="1" x14ac:dyDescent="0.25">
      <c r="N1141" s="28">
        <v>11390</v>
      </c>
      <c r="O1141" s="28">
        <v>8.4600000000000009</v>
      </c>
      <c r="P1141" s="29">
        <f t="shared" si="0"/>
        <v>10</v>
      </c>
      <c r="Q1141" s="30">
        <f t="shared" si="1"/>
        <v>3.9878048670906612</v>
      </c>
      <c r="R1141" s="39">
        <f t="shared" si="2"/>
        <v>790.80434999999943</v>
      </c>
      <c r="S1141" s="39">
        <f t="shared" si="3"/>
        <v>3.8163916471489756E-17</v>
      </c>
      <c r="T1141" s="33"/>
      <c r="U1141" s="42"/>
      <c r="V1141" s="35"/>
      <c r="W1141" s="33"/>
      <c r="Y1141" s="33"/>
    </row>
    <row r="1142" spans="14:25" ht="15.75" customHeight="1" x14ac:dyDescent="0.25">
      <c r="N1142" s="28">
        <v>11400</v>
      </c>
      <c r="O1142" s="28">
        <v>6.95</v>
      </c>
      <c r="P1142" s="29">
        <f t="shared" si="0"/>
        <v>10</v>
      </c>
      <c r="Q1142" s="30">
        <f t="shared" si="1"/>
        <v>3.3357979320194753</v>
      </c>
      <c r="R1142" s="39">
        <f t="shared" si="2"/>
        <v>790.80434999999943</v>
      </c>
      <c r="S1142" s="39">
        <f t="shared" si="3"/>
        <v>3.8163916471489756E-17</v>
      </c>
      <c r="T1142" s="33"/>
      <c r="U1142" s="42"/>
      <c r="V1142" s="35"/>
      <c r="W1142" s="33"/>
      <c r="Y1142" s="33"/>
    </row>
    <row r="1143" spans="14:25" ht="15.75" customHeight="1" x14ac:dyDescent="0.25">
      <c r="N1143" s="28">
        <v>11410</v>
      </c>
      <c r="O1143" s="28">
        <v>5.88</v>
      </c>
      <c r="P1143" s="29">
        <f t="shared" si="0"/>
        <v>10</v>
      </c>
      <c r="Q1143" s="30">
        <f t="shared" si="1"/>
        <v>2.7819764913075584</v>
      </c>
      <c r="R1143" s="39">
        <f t="shared" si="2"/>
        <v>790.80434999999943</v>
      </c>
      <c r="S1143" s="39">
        <f t="shared" si="3"/>
        <v>3.8163916471489756E-17</v>
      </c>
      <c r="T1143" s="33"/>
      <c r="U1143" s="42"/>
      <c r="V1143" s="35"/>
      <c r="W1143" s="33"/>
      <c r="Y1143" s="33"/>
    </row>
    <row r="1144" spans="14:25" ht="15.75" customHeight="1" x14ac:dyDescent="0.25">
      <c r="N1144" s="28">
        <v>11420</v>
      </c>
      <c r="O1144" s="28">
        <v>4.93</v>
      </c>
      <c r="P1144" s="29">
        <f t="shared" si="0"/>
        <v>10</v>
      </c>
      <c r="Q1144" s="30">
        <f t="shared" si="1"/>
        <v>2.325670494078119</v>
      </c>
      <c r="R1144" s="39">
        <f t="shared" si="2"/>
        <v>790.80434999999943</v>
      </c>
      <c r="S1144" s="39">
        <f t="shared" si="3"/>
        <v>3.8163916471489756E-17</v>
      </c>
      <c r="T1144" s="33"/>
      <c r="U1144" s="42"/>
      <c r="V1144" s="35"/>
      <c r="W1144" s="33"/>
      <c r="Y1144" s="33"/>
    </row>
    <row r="1145" spans="14:25" ht="15.75" customHeight="1" x14ac:dyDescent="0.25">
      <c r="N1145" s="28">
        <v>11430</v>
      </c>
      <c r="O1145" s="28">
        <v>4.2</v>
      </c>
      <c r="P1145" s="29">
        <f t="shared" si="0"/>
        <v>10</v>
      </c>
      <c r="Q1145" s="30">
        <f t="shared" si="1"/>
        <v>1.9451682446832974</v>
      </c>
      <c r="R1145" s="39">
        <f t="shared" si="2"/>
        <v>790.80434999999943</v>
      </c>
      <c r="S1145" s="39">
        <f t="shared" si="3"/>
        <v>3.8163916471489756E-17</v>
      </c>
      <c r="T1145" s="33"/>
      <c r="U1145" s="42"/>
      <c r="V1145" s="35"/>
      <c r="W1145" s="33"/>
      <c r="Y1145" s="33"/>
    </row>
    <row r="1146" spans="14:25" ht="15.75" customHeight="1" x14ac:dyDescent="0.25">
      <c r="N1146" s="28">
        <v>11440</v>
      </c>
      <c r="O1146" s="28">
        <v>3.29</v>
      </c>
      <c r="P1146" s="29">
        <f t="shared" si="0"/>
        <v>10</v>
      </c>
      <c r="Q1146" s="30">
        <f t="shared" si="1"/>
        <v>1.6320052353573999</v>
      </c>
      <c r="R1146" s="39">
        <f t="shared" si="2"/>
        <v>790.80434999999943</v>
      </c>
      <c r="S1146" s="39">
        <f t="shared" si="3"/>
        <v>3.8163916471489756E-17</v>
      </c>
      <c r="T1146" s="33"/>
      <c r="U1146" s="42"/>
      <c r="V1146" s="35"/>
      <c r="W1146" s="33"/>
      <c r="Y1146" s="33"/>
    </row>
    <row r="1147" spans="14:25" ht="15.75" customHeight="1" x14ac:dyDescent="0.25">
      <c r="N1147" s="28">
        <v>11450</v>
      </c>
      <c r="O1147" s="28">
        <v>3.77</v>
      </c>
      <c r="P1147" s="29">
        <f t="shared" si="0"/>
        <v>10</v>
      </c>
      <c r="Q1147" s="30">
        <f t="shared" si="1"/>
        <v>1.3537361597674187</v>
      </c>
      <c r="R1147" s="39">
        <f t="shared" si="2"/>
        <v>790.80434999999943</v>
      </c>
      <c r="S1147" s="39">
        <f t="shared" si="3"/>
        <v>3.8163916471489756E-17</v>
      </c>
      <c r="T1147" s="33"/>
      <c r="U1147" s="42"/>
      <c r="V1147" s="35"/>
      <c r="W1147" s="33"/>
      <c r="Y1147" s="33"/>
    </row>
    <row r="1148" spans="14:25" ht="15.75" customHeight="1" x14ac:dyDescent="0.25">
      <c r="N1148" s="28">
        <v>11460</v>
      </c>
      <c r="O1148" s="28">
        <v>3.36</v>
      </c>
      <c r="P1148" s="29">
        <f t="shared" si="0"/>
        <v>10</v>
      </c>
      <c r="Q1148" s="30">
        <f t="shared" si="1"/>
        <v>1.1920265273631221</v>
      </c>
      <c r="R1148" s="39">
        <f t="shared" si="2"/>
        <v>790.80434999999943</v>
      </c>
      <c r="S1148" s="39">
        <f t="shared" si="3"/>
        <v>3.8163916471489756E-17</v>
      </c>
      <c r="T1148" s="33"/>
      <c r="U1148" s="42"/>
      <c r="V1148" s="35"/>
      <c r="W1148" s="33"/>
      <c r="Y1148" s="33"/>
    </row>
    <row r="1149" spans="14:25" ht="15.75" customHeight="1" x14ac:dyDescent="0.25">
      <c r="N1149" s="28">
        <v>11470</v>
      </c>
      <c r="O1149" s="28">
        <v>4.07</v>
      </c>
      <c r="P1149" s="29">
        <f t="shared" si="0"/>
        <v>10</v>
      </c>
      <c r="Q1149" s="30">
        <f t="shared" si="1"/>
        <v>1.0523122643585423</v>
      </c>
      <c r="R1149" s="39">
        <f t="shared" si="2"/>
        <v>790.80434999999943</v>
      </c>
      <c r="S1149" s="39">
        <f t="shared" si="3"/>
        <v>3.8163916471489756E-17</v>
      </c>
      <c r="T1149" s="33"/>
      <c r="U1149" s="42"/>
      <c r="V1149" s="35"/>
      <c r="W1149" s="33"/>
      <c r="Y1149" s="33"/>
    </row>
    <row r="1150" spans="14:25" ht="15.75" customHeight="1" x14ac:dyDescent="0.25">
      <c r="N1150" s="28">
        <v>11480</v>
      </c>
      <c r="O1150" s="28">
        <v>4.5599999999999996</v>
      </c>
      <c r="P1150" s="29">
        <f t="shared" si="0"/>
        <v>10</v>
      </c>
      <c r="Q1150" s="30">
        <f t="shared" si="1"/>
        <v>1.0022585996086182</v>
      </c>
      <c r="R1150" s="39">
        <f t="shared" si="2"/>
        <v>790.80434999999943</v>
      </c>
      <c r="S1150" s="39">
        <f t="shared" si="3"/>
        <v>3.8163916471489756E-17</v>
      </c>
      <c r="T1150" s="33"/>
      <c r="U1150" s="42"/>
      <c r="V1150" s="35"/>
      <c r="W1150" s="33"/>
      <c r="Y1150" s="33"/>
    </row>
    <row r="1151" spans="14:25" ht="15.75" customHeight="1" x14ac:dyDescent="0.25">
      <c r="N1151" s="28">
        <v>11490</v>
      </c>
      <c r="O1151" s="28">
        <v>17.93</v>
      </c>
      <c r="P1151" s="29">
        <f t="shared" si="0"/>
        <v>10</v>
      </c>
      <c r="Q1151" s="30">
        <f t="shared" si="1"/>
        <v>0.99997103356570971</v>
      </c>
      <c r="R1151" s="39">
        <f t="shared" si="2"/>
        <v>790.80434999999943</v>
      </c>
      <c r="S1151" s="39">
        <f t="shared" si="3"/>
        <v>3.8163916471489756E-17</v>
      </c>
      <c r="T1151" s="33"/>
      <c r="U1151" s="42"/>
      <c r="W1151" s="33"/>
      <c r="Y1151" s="33"/>
    </row>
    <row r="1152" spans="14:25" ht="15.75" customHeight="1" x14ac:dyDescent="0.25">
      <c r="N1152" s="28">
        <v>11500</v>
      </c>
      <c r="O1152" s="28">
        <v>14.29</v>
      </c>
      <c r="P1152" s="29">
        <f t="shared" si="0"/>
        <v>10</v>
      </c>
      <c r="Q1152" s="30">
        <f t="shared" si="1"/>
        <v>1.8860463463419457</v>
      </c>
      <c r="R1152" s="39">
        <f t="shared" si="2"/>
        <v>790.80434999999943</v>
      </c>
      <c r="S1152" s="39">
        <f t="shared" si="3"/>
        <v>3.8163916471489756E-17</v>
      </c>
      <c r="T1152" s="33"/>
      <c r="U1152" s="42"/>
      <c r="W1152" s="33"/>
      <c r="Y1152" s="33"/>
    </row>
    <row r="1153" spans="14:25" ht="15.75" customHeight="1" x14ac:dyDescent="0.25">
      <c r="N1153" s="28">
        <v>11510</v>
      </c>
      <c r="O1153" s="28">
        <v>13.34</v>
      </c>
      <c r="P1153" s="29">
        <f t="shared" si="0"/>
        <v>10</v>
      </c>
      <c r="Q1153" s="30">
        <f t="shared" si="1"/>
        <v>2.2607765835702178</v>
      </c>
      <c r="R1153" s="39">
        <f t="shared" si="2"/>
        <v>790.80434999999943</v>
      </c>
      <c r="S1153" s="39">
        <f t="shared" si="3"/>
        <v>3.8163916471489756E-17</v>
      </c>
      <c r="T1153" s="33"/>
      <c r="U1153" s="42"/>
      <c r="W1153" s="33"/>
      <c r="Y1153" s="33"/>
    </row>
    <row r="1154" spans="14:25" ht="15.75" customHeight="1" x14ac:dyDescent="0.25">
      <c r="N1154" s="28">
        <v>11520</v>
      </c>
      <c r="O1154" s="28">
        <v>11.71</v>
      </c>
      <c r="P1154" s="29">
        <f t="shared" si="0"/>
        <v>10</v>
      </c>
      <c r="Q1154" s="30">
        <f t="shared" si="1"/>
        <v>2.4583850242616223</v>
      </c>
      <c r="R1154" s="39">
        <f t="shared" si="2"/>
        <v>790.80434999999943</v>
      </c>
      <c r="S1154" s="39">
        <f t="shared" si="3"/>
        <v>3.8163916471489756E-17</v>
      </c>
      <c r="T1154" s="33"/>
      <c r="U1154" s="42"/>
      <c r="W1154" s="33"/>
      <c r="Y1154" s="33"/>
    </row>
    <row r="1155" spans="14:25" ht="15.75" customHeight="1" x14ac:dyDescent="0.25">
      <c r="N1155" s="28">
        <v>11530</v>
      </c>
      <c r="O1155" s="28">
        <v>11.48</v>
      </c>
      <c r="P1155" s="29">
        <f t="shared" si="0"/>
        <v>10</v>
      </c>
      <c r="Q1155" s="30">
        <f t="shared" si="1"/>
        <v>2.4876317703100899</v>
      </c>
      <c r="R1155" s="39">
        <f t="shared" si="2"/>
        <v>790.80434999999943</v>
      </c>
      <c r="S1155" s="39">
        <f t="shared" si="3"/>
        <v>3.8163916471489756E-17</v>
      </c>
      <c r="T1155" s="33"/>
      <c r="U1155" s="42"/>
      <c r="W1155" s="33"/>
      <c r="Y1155" s="33"/>
    </row>
    <row r="1156" spans="14:25" ht="15.75" customHeight="1" x14ac:dyDescent="0.25">
      <c r="N1156" s="28">
        <v>11540</v>
      </c>
      <c r="O1156" s="28">
        <v>8.4600000000000009</v>
      </c>
      <c r="P1156" s="29">
        <f t="shared" si="0"/>
        <v>10</v>
      </c>
      <c r="Q1156" s="30">
        <f t="shared" si="1"/>
        <v>2.4927070242764837</v>
      </c>
      <c r="R1156" s="39">
        <f t="shared" si="2"/>
        <v>790.80434999999943</v>
      </c>
      <c r="S1156" s="39">
        <f t="shared" si="3"/>
        <v>3.8163916471489756E-17</v>
      </c>
      <c r="T1156" s="33"/>
      <c r="U1156" s="42"/>
      <c r="W1156" s="33"/>
      <c r="Y1156" s="33"/>
    </row>
    <row r="1157" spans="14:25" ht="15.75" customHeight="1" x14ac:dyDescent="0.25">
      <c r="N1157" s="28">
        <v>11550</v>
      </c>
      <c r="O1157" s="28">
        <v>6.95</v>
      </c>
      <c r="P1157" s="29">
        <f t="shared" si="0"/>
        <v>10</v>
      </c>
      <c r="Q1157" s="30">
        <f t="shared" si="1"/>
        <v>2.2957325175195322</v>
      </c>
      <c r="R1157" s="39">
        <f t="shared" si="2"/>
        <v>790.80434999999943</v>
      </c>
      <c r="S1157" s="39">
        <f t="shared" si="3"/>
        <v>3.8163916471489756E-17</v>
      </c>
      <c r="T1157" s="33"/>
      <c r="U1157" s="42"/>
      <c r="W1157" s="33"/>
      <c r="Y1157" s="33"/>
    </row>
    <row r="1158" spans="14:25" ht="15.75" customHeight="1" x14ac:dyDescent="0.25">
      <c r="N1158" s="28">
        <v>11560</v>
      </c>
      <c r="O1158" s="28">
        <v>5.88</v>
      </c>
      <c r="P1158" s="29">
        <f t="shared" si="0"/>
        <v>10</v>
      </c>
      <c r="Q1158" s="30">
        <f t="shared" si="1"/>
        <v>2.0584545682186857</v>
      </c>
      <c r="R1158" s="39">
        <f t="shared" si="2"/>
        <v>790.80434999999943</v>
      </c>
      <c r="S1158" s="39">
        <f t="shared" si="3"/>
        <v>3.8163916471489756E-17</v>
      </c>
      <c r="T1158" s="33"/>
      <c r="U1158" s="42"/>
      <c r="W1158" s="33"/>
      <c r="Y1158" s="33"/>
    </row>
    <row r="1159" spans="14:25" ht="15.75" customHeight="1" x14ac:dyDescent="0.25">
      <c r="N1159" s="28">
        <v>11570</v>
      </c>
      <c r="O1159" s="28">
        <v>4.93</v>
      </c>
      <c r="P1159" s="29">
        <f t="shared" si="0"/>
        <v>10</v>
      </c>
      <c r="Q1159" s="30">
        <f t="shared" si="1"/>
        <v>1.8223521778528762</v>
      </c>
      <c r="R1159" s="39">
        <f t="shared" si="2"/>
        <v>790.80434999999943</v>
      </c>
      <c r="S1159" s="39">
        <f t="shared" si="3"/>
        <v>3.8163916471489756E-17</v>
      </c>
      <c r="T1159" s="33"/>
      <c r="U1159" s="42"/>
      <c r="W1159" s="33"/>
      <c r="Y1159" s="33"/>
    </row>
    <row r="1160" spans="14:25" ht="15.75" customHeight="1" x14ac:dyDescent="0.25">
      <c r="N1160" s="28">
        <v>11580</v>
      </c>
      <c r="O1160" s="28">
        <v>4.2</v>
      </c>
      <c r="P1160" s="29">
        <f t="shared" si="0"/>
        <v>10</v>
      </c>
      <c r="Q1160" s="30">
        <f t="shared" si="1"/>
        <v>1.5950346559645265</v>
      </c>
      <c r="R1160" s="39">
        <f t="shared" si="2"/>
        <v>790.80434999999943</v>
      </c>
      <c r="S1160" s="39">
        <f t="shared" si="3"/>
        <v>3.8163916471489756E-17</v>
      </c>
      <c r="T1160" s="33"/>
      <c r="U1160" s="42"/>
      <c r="W1160" s="33"/>
      <c r="Y1160" s="33"/>
    </row>
    <row r="1161" spans="14:25" ht="15.75" customHeight="1" x14ac:dyDescent="0.25">
      <c r="N1161" s="28">
        <v>11590</v>
      </c>
      <c r="O1161" s="28">
        <v>3.29</v>
      </c>
      <c r="P1161" s="29">
        <f t="shared" si="0"/>
        <v>10</v>
      </c>
      <c r="Q1161" s="30">
        <f t="shared" si="1"/>
        <v>1.3884346638182889</v>
      </c>
      <c r="R1161" s="39">
        <f t="shared" si="2"/>
        <v>790.80434999999943</v>
      </c>
      <c r="S1161" s="39">
        <f t="shared" si="3"/>
        <v>3.8163916471489756E-17</v>
      </c>
      <c r="T1161" s="33"/>
      <c r="U1161" s="42"/>
      <c r="W1161" s="33"/>
      <c r="Y1161" s="33"/>
    </row>
    <row r="1162" spans="14:25" ht="15.75" customHeight="1" x14ac:dyDescent="0.25">
      <c r="N1162" s="28">
        <v>11600</v>
      </c>
      <c r="O1162" s="28">
        <v>3.77</v>
      </c>
      <c r="P1162" s="29">
        <f t="shared" si="0"/>
        <v>10</v>
      </c>
      <c r="Q1162" s="30">
        <f t="shared" si="1"/>
        <v>1.1842961939047301</v>
      </c>
      <c r="R1162" s="39">
        <f t="shared" si="2"/>
        <v>790.80434999999943</v>
      </c>
      <c r="S1162" s="39">
        <f t="shared" si="3"/>
        <v>3.8163916471489756E-17</v>
      </c>
      <c r="T1162" s="33"/>
      <c r="U1162" s="42"/>
      <c r="W1162" s="33"/>
      <c r="Y1162" s="33"/>
    </row>
    <row r="1163" spans="14:25" ht="15.75" customHeight="1" x14ac:dyDescent="0.25">
      <c r="N1163" s="28">
        <v>11610</v>
      </c>
      <c r="O1163" s="28">
        <v>3.36</v>
      </c>
      <c r="P1163" s="29">
        <f t="shared" si="0"/>
        <v>10</v>
      </c>
      <c r="Q1163" s="30">
        <f t="shared" si="1"/>
        <v>1.0741555470959552</v>
      </c>
      <c r="R1163" s="39">
        <f t="shared" si="2"/>
        <v>790.80434999999943</v>
      </c>
      <c r="S1163" s="39">
        <f t="shared" si="3"/>
        <v>3.8163916471489756E-17</v>
      </c>
      <c r="T1163" s="33"/>
      <c r="U1163" s="42"/>
      <c r="W1163" s="33"/>
      <c r="Y1163" s="33"/>
    </row>
    <row r="1164" spans="14:25" ht="15.75" customHeight="1" x14ac:dyDescent="0.25">
      <c r="N1164" s="28">
        <v>11620</v>
      </c>
      <c r="O1164" s="28">
        <v>4.07</v>
      </c>
      <c r="P1164" s="29">
        <f t="shared" si="0"/>
        <v>10</v>
      </c>
      <c r="Q1164" s="30">
        <f t="shared" si="1"/>
        <v>0.97031526962117343</v>
      </c>
      <c r="R1164" s="39">
        <f t="shared" si="2"/>
        <v>790.80434999999943</v>
      </c>
      <c r="S1164" s="39">
        <f t="shared" si="3"/>
        <v>3.8163916471489756E-17</v>
      </c>
      <c r="T1164" s="33"/>
      <c r="U1164" s="42"/>
      <c r="W1164" s="33"/>
      <c r="Y1164" s="33"/>
    </row>
    <row r="1165" spans="14:25" ht="15.75" customHeight="1" x14ac:dyDescent="0.25">
      <c r="N1165" s="28">
        <v>11630</v>
      </c>
      <c r="O1165" s="28">
        <v>4.5599999999999996</v>
      </c>
      <c r="P1165" s="29">
        <f t="shared" si="0"/>
        <v>10</v>
      </c>
      <c r="Q1165" s="30">
        <f t="shared" si="1"/>
        <v>0.94521735730520673</v>
      </c>
      <c r="R1165" s="39">
        <f t="shared" si="2"/>
        <v>790.80434999999943</v>
      </c>
      <c r="S1165" s="39">
        <f t="shared" si="3"/>
        <v>3.8163916471489756E-17</v>
      </c>
      <c r="T1165" s="33"/>
      <c r="U1165" s="42"/>
      <c r="W1165" s="33"/>
      <c r="Y1165" s="33"/>
    </row>
    <row r="1166" spans="14:25" ht="15.75" customHeight="1" x14ac:dyDescent="0.25">
      <c r="N1166" s="108">
        <v>11640</v>
      </c>
      <c r="O1166" s="108"/>
      <c r="P1166" s="29"/>
      <c r="Q1166" s="108"/>
      <c r="R1166" s="109"/>
      <c r="S1166" s="109"/>
      <c r="T1166" s="110"/>
      <c r="U1166" s="47"/>
      <c r="W1166" s="47"/>
      <c r="Y1166" s="47"/>
    </row>
    <row r="1167" spans="14:25" ht="15.75" customHeight="1" x14ac:dyDescent="0.25">
      <c r="N1167" s="108">
        <v>11650</v>
      </c>
      <c r="O1167" s="108"/>
      <c r="P1167" s="29"/>
      <c r="Q1167" s="108"/>
      <c r="R1167" s="109"/>
      <c r="S1167" s="109"/>
      <c r="T1167" s="110"/>
      <c r="U1167" s="47"/>
      <c r="W1167" s="47"/>
      <c r="Y1167" s="47"/>
    </row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150"/>
  <sheetViews>
    <sheetView workbookViewId="0"/>
  </sheetViews>
  <sheetFormatPr defaultColWidth="11.25" defaultRowHeight="15" customHeight="1" x14ac:dyDescent="0.25"/>
  <cols>
    <col min="1" max="1" width="32" customWidth="1"/>
    <col min="2" max="2" width="31.375" customWidth="1"/>
    <col min="3" max="3" width="16.125" customWidth="1"/>
    <col min="4" max="4" width="17.875" customWidth="1"/>
  </cols>
  <sheetData>
    <row r="1" spans="1:26" x14ac:dyDescent="0.25">
      <c r="A1" s="21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x14ac:dyDescent="0.25">
      <c r="A2" s="35">
        <v>169.03</v>
      </c>
    </row>
    <row r="3" spans="1:26" x14ac:dyDescent="0.25">
      <c r="A3" s="35">
        <v>172.7</v>
      </c>
    </row>
    <row r="4" spans="1:26" x14ac:dyDescent="0.25">
      <c r="A4" s="35">
        <v>173.44</v>
      </c>
    </row>
    <row r="5" spans="1:26" x14ac:dyDescent="0.25">
      <c r="A5" s="35">
        <v>178.37</v>
      </c>
    </row>
    <row r="6" spans="1:26" x14ac:dyDescent="0.25">
      <c r="A6" s="35">
        <v>187.01</v>
      </c>
    </row>
    <row r="7" spans="1:26" x14ac:dyDescent="0.25">
      <c r="A7" s="35">
        <v>195.02</v>
      </c>
    </row>
    <row r="8" spans="1:26" x14ac:dyDescent="0.25">
      <c r="A8" s="35">
        <v>177.84</v>
      </c>
    </row>
    <row r="9" spans="1:26" x14ac:dyDescent="0.25">
      <c r="A9" s="35">
        <v>195.59</v>
      </c>
    </row>
    <row r="10" spans="1:26" x14ac:dyDescent="0.25">
      <c r="A10" s="35">
        <v>168.66</v>
      </c>
    </row>
    <row r="11" spans="1:26" x14ac:dyDescent="0.25">
      <c r="A11" s="35">
        <v>176.81</v>
      </c>
    </row>
    <row r="12" spans="1:26" x14ac:dyDescent="0.25">
      <c r="A12" s="35">
        <v>177.89</v>
      </c>
    </row>
    <row r="13" spans="1:26" x14ac:dyDescent="0.25">
      <c r="A13" s="35">
        <v>176.35</v>
      </c>
    </row>
    <row r="14" spans="1:26" x14ac:dyDescent="0.25">
      <c r="A14" s="35">
        <v>176.19</v>
      </c>
    </row>
    <row r="15" spans="1:26" x14ac:dyDescent="0.25">
      <c r="A15" s="35">
        <v>179.6</v>
      </c>
    </row>
    <row r="16" spans="1:26" x14ac:dyDescent="0.25">
      <c r="A16" s="35">
        <v>181.97</v>
      </c>
    </row>
    <row r="17" spans="1:1" x14ac:dyDescent="0.25">
      <c r="A17" s="35">
        <v>180.72</v>
      </c>
    </row>
    <row r="18" spans="1:1" x14ac:dyDescent="0.25">
      <c r="A18" s="35">
        <v>183.89</v>
      </c>
    </row>
    <row r="19" spans="1:1" x14ac:dyDescent="0.25">
      <c r="A19" s="35">
        <v>185.64</v>
      </c>
    </row>
    <row r="20" spans="1:1" x14ac:dyDescent="0.25">
      <c r="A20" s="35">
        <v>187.96</v>
      </c>
    </row>
    <row r="21" spans="1:1" x14ac:dyDescent="0.25">
      <c r="A21" s="35">
        <v>195.05</v>
      </c>
    </row>
    <row r="22" spans="1:1" x14ac:dyDescent="0.25">
      <c r="A22" s="35">
        <v>195.3</v>
      </c>
    </row>
    <row r="23" spans="1:1" x14ac:dyDescent="0.25">
      <c r="A23" s="35">
        <v>194.92</v>
      </c>
    </row>
    <row r="24" spans="1:1" x14ac:dyDescent="0.25">
      <c r="A24" s="35">
        <v>193.51</v>
      </c>
    </row>
    <row r="25" spans="1:1" x14ac:dyDescent="0.25">
      <c r="A25" s="35">
        <v>198.03</v>
      </c>
    </row>
    <row r="26" spans="1:1" x14ac:dyDescent="0.25">
      <c r="A26" s="35">
        <v>203.16</v>
      </c>
    </row>
    <row r="27" spans="1:1" x14ac:dyDescent="0.25">
      <c r="A27" s="35">
        <v>208.83</v>
      </c>
    </row>
    <row r="28" spans="1:1" x14ac:dyDescent="0.25">
      <c r="A28" s="35">
        <v>205.14</v>
      </c>
    </row>
    <row r="29" spans="1:1" x14ac:dyDescent="0.25">
      <c r="A29" s="35">
        <v>211.96</v>
      </c>
    </row>
    <row r="30" spans="1:1" x14ac:dyDescent="0.25">
      <c r="A30" s="35">
        <v>217.93</v>
      </c>
    </row>
    <row r="31" spans="1:1" x14ac:dyDescent="0.25">
      <c r="A31" s="35">
        <v>214.17</v>
      </c>
    </row>
    <row r="32" spans="1:1" x14ac:dyDescent="0.25">
      <c r="A32" s="35">
        <v>218.04</v>
      </c>
    </row>
    <row r="33" spans="1:1" x14ac:dyDescent="0.25">
      <c r="A33" s="35">
        <v>223.87</v>
      </c>
    </row>
    <row r="34" spans="1:1" x14ac:dyDescent="0.25">
      <c r="A34" s="35">
        <v>219.16</v>
      </c>
    </row>
    <row r="35" spans="1:1" x14ac:dyDescent="0.25">
      <c r="A35" s="35">
        <v>219.39</v>
      </c>
    </row>
    <row r="36" spans="1:1" x14ac:dyDescent="0.25">
      <c r="A36" s="35">
        <v>220.55</v>
      </c>
    </row>
    <row r="37" spans="1:1" x14ac:dyDescent="0.25">
      <c r="A37" s="35">
        <v>224.65</v>
      </c>
    </row>
    <row r="38" spans="1:1" x14ac:dyDescent="0.25">
      <c r="A38" s="35">
        <v>221.29</v>
      </c>
    </row>
    <row r="39" spans="1:1" x14ac:dyDescent="0.25">
      <c r="A39" s="35">
        <v>222.9</v>
      </c>
    </row>
    <row r="40" spans="1:1" x14ac:dyDescent="0.25">
      <c r="A40" s="35">
        <v>225.93</v>
      </c>
    </row>
    <row r="41" spans="1:1" x14ac:dyDescent="0.25">
      <c r="A41" s="35">
        <v>224.31</v>
      </c>
    </row>
    <row r="42" spans="1:1" x14ac:dyDescent="0.25">
      <c r="A42" s="35">
        <v>227.79</v>
      </c>
    </row>
    <row r="43" spans="1:1" x14ac:dyDescent="0.25">
      <c r="A43" s="35">
        <v>227.6</v>
      </c>
    </row>
    <row r="44" spans="1:1" x14ac:dyDescent="0.25">
      <c r="A44" s="35">
        <v>223.98</v>
      </c>
    </row>
    <row r="45" spans="1:1" x14ac:dyDescent="0.25">
      <c r="A45" s="35">
        <v>228.1</v>
      </c>
    </row>
    <row r="46" spans="1:1" x14ac:dyDescent="0.25">
      <c r="A46" s="35">
        <v>229.58</v>
      </c>
    </row>
    <row r="47" spans="1:1" x14ac:dyDescent="0.25">
      <c r="A47" s="35">
        <v>231.46</v>
      </c>
    </row>
    <row r="48" spans="1:1" x14ac:dyDescent="0.25">
      <c r="A48" s="35">
        <v>236.6</v>
      </c>
    </row>
    <row r="49" spans="1:1" x14ac:dyDescent="0.25">
      <c r="A49" s="35">
        <v>239.46</v>
      </c>
    </row>
    <row r="50" spans="1:1" x14ac:dyDescent="0.25">
      <c r="A50" s="35">
        <v>240.63</v>
      </c>
    </row>
    <row r="51" spans="1:1" x14ac:dyDescent="0.25">
      <c r="A51" s="35">
        <v>247</v>
      </c>
    </row>
    <row r="52" spans="1:1" x14ac:dyDescent="0.25">
      <c r="A52" s="35">
        <v>243.58</v>
      </c>
    </row>
    <row r="53" spans="1:1" x14ac:dyDescent="0.25">
      <c r="A53" s="35">
        <v>245.33</v>
      </c>
    </row>
    <row r="54" spans="1:1" x14ac:dyDescent="0.25">
      <c r="A54" s="35">
        <v>257.17</v>
      </c>
    </row>
    <row r="55" spans="1:1" x14ac:dyDescent="0.25">
      <c r="A55" s="35">
        <v>252.91</v>
      </c>
    </row>
    <row r="56" spans="1:1" x14ac:dyDescent="0.25">
      <c r="A56" s="35">
        <v>253.93</v>
      </c>
    </row>
    <row r="57" spans="1:1" x14ac:dyDescent="0.25">
      <c r="A57" s="35">
        <v>255.89</v>
      </c>
    </row>
    <row r="58" spans="1:1" x14ac:dyDescent="0.25">
      <c r="A58" s="35">
        <v>259.19</v>
      </c>
    </row>
    <row r="59" spans="1:1" x14ac:dyDescent="0.25">
      <c r="A59" s="35">
        <v>257.93</v>
      </c>
    </row>
    <row r="60" spans="1:1" x14ac:dyDescent="0.25">
      <c r="A60" s="35">
        <v>259.7</v>
      </c>
    </row>
    <row r="61" spans="1:1" x14ac:dyDescent="0.25">
      <c r="A61" s="35">
        <v>266.55</v>
      </c>
    </row>
    <row r="62" spans="1:1" x14ac:dyDescent="0.25">
      <c r="A62" s="35">
        <v>258.64999999999998</v>
      </c>
    </row>
    <row r="63" spans="1:1" x14ac:dyDescent="0.25">
      <c r="A63" s="35">
        <v>260.88</v>
      </c>
    </row>
    <row r="64" spans="1:1" x14ac:dyDescent="0.25">
      <c r="A64" s="35">
        <v>264.17</v>
      </c>
    </row>
    <row r="65" spans="1:1" x14ac:dyDescent="0.25">
      <c r="A65" s="35">
        <v>267.87</v>
      </c>
    </row>
    <row r="66" spans="1:1" x14ac:dyDescent="0.25">
      <c r="A66" s="35">
        <v>270.77</v>
      </c>
    </row>
    <row r="67" spans="1:1" x14ac:dyDescent="0.25">
      <c r="A67" s="35">
        <v>270.18</v>
      </c>
    </row>
    <row r="68" spans="1:1" x14ac:dyDescent="0.25">
      <c r="A68" s="35">
        <v>266.39</v>
      </c>
    </row>
    <row r="69" spans="1:1" x14ac:dyDescent="0.25">
      <c r="A69" s="35">
        <v>272.38</v>
      </c>
    </row>
    <row r="70" spans="1:1" x14ac:dyDescent="0.25">
      <c r="A70" s="35">
        <v>273.62</v>
      </c>
    </row>
    <row r="71" spans="1:1" x14ac:dyDescent="0.25">
      <c r="A71" s="35">
        <v>272.8</v>
      </c>
    </row>
    <row r="72" spans="1:1" x14ac:dyDescent="0.25">
      <c r="A72" s="35">
        <v>271.41000000000003</v>
      </c>
    </row>
    <row r="73" spans="1:1" x14ac:dyDescent="0.25">
      <c r="A73" s="35">
        <v>277.44</v>
      </c>
    </row>
    <row r="74" spans="1:1" x14ac:dyDescent="0.25">
      <c r="A74" s="35">
        <v>275.85000000000002</v>
      </c>
    </row>
    <row r="75" spans="1:1" x14ac:dyDescent="0.25">
      <c r="A75" s="35">
        <v>270.95</v>
      </c>
    </row>
    <row r="76" spans="1:1" x14ac:dyDescent="0.25">
      <c r="A76" s="35">
        <v>270.49</v>
      </c>
    </row>
    <row r="77" spans="1:1" x14ac:dyDescent="0.25">
      <c r="A77" s="35">
        <v>274.2</v>
      </c>
    </row>
    <row r="78" spans="1:1" x14ac:dyDescent="0.25">
      <c r="A78" s="35">
        <v>272.33999999999997</v>
      </c>
    </row>
    <row r="79" spans="1:1" x14ac:dyDescent="0.25">
      <c r="A79" s="35">
        <v>273.73</v>
      </c>
    </row>
    <row r="80" spans="1:1" x14ac:dyDescent="0.25">
      <c r="A80" s="35">
        <v>271.33999999999997</v>
      </c>
    </row>
    <row r="81" spans="1:1" x14ac:dyDescent="0.25">
      <c r="A81" s="35">
        <v>277</v>
      </c>
    </row>
    <row r="82" spans="1:1" x14ac:dyDescent="0.25">
      <c r="A82" s="35">
        <v>284.27999999999997</v>
      </c>
    </row>
    <row r="83" spans="1:1" x14ac:dyDescent="0.25">
      <c r="A83" s="35">
        <v>278.68</v>
      </c>
    </row>
    <row r="84" spans="1:1" x14ac:dyDescent="0.25">
      <c r="A84" s="35">
        <v>274.29000000000002</v>
      </c>
    </row>
    <row r="85" spans="1:1" x14ac:dyDescent="0.25">
      <c r="A85" s="35">
        <v>279.67</v>
      </c>
    </row>
    <row r="86" spans="1:1" x14ac:dyDescent="0.25">
      <c r="A86" s="35">
        <v>279.25</v>
      </c>
    </row>
    <row r="87" spans="1:1" x14ac:dyDescent="0.25">
      <c r="A87" s="35">
        <v>275.76</v>
      </c>
    </row>
    <row r="88" spans="1:1" x14ac:dyDescent="0.25">
      <c r="A88" s="35">
        <v>282.58999999999997</v>
      </c>
    </row>
    <row r="89" spans="1:1" x14ac:dyDescent="0.25">
      <c r="A89" s="35">
        <v>275.5</v>
      </c>
    </row>
    <row r="90" spans="1:1" x14ac:dyDescent="0.25">
      <c r="A90" s="35">
        <v>278.42</v>
      </c>
    </row>
    <row r="91" spans="1:1" x14ac:dyDescent="0.25">
      <c r="A91" s="35">
        <v>281.56</v>
      </c>
    </row>
    <row r="92" spans="1:1" x14ac:dyDescent="0.25">
      <c r="A92" s="35">
        <v>282</v>
      </c>
    </row>
    <row r="93" spans="1:1" x14ac:dyDescent="0.25">
      <c r="A93" s="35">
        <v>287.95</v>
      </c>
    </row>
    <row r="94" spans="1:1" x14ac:dyDescent="0.25">
      <c r="A94" s="35">
        <v>283.41000000000003</v>
      </c>
    </row>
    <row r="95" spans="1:1" x14ac:dyDescent="0.25">
      <c r="A95" s="35">
        <v>286.52999999999997</v>
      </c>
    </row>
    <row r="96" spans="1:1" x14ac:dyDescent="0.25">
      <c r="A96" s="35">
        <v>285.02999999999997</v>
      </c>
    </row>
    <row r="97" spans="1:1" x14ac:dyDescent="0.25">
      <c r="A97" s="35">
        <v>289.5</v>
      </c>
    </row>
    <row r="98" spans="1:1" x14ac:dyDescent="0.25">
      <c r="A98" s="35">
        <v>292.45999999999998</v>
      </c>
    </row>
    <row r="99" spans="1:1" x14ac:dyDescent="0.25">
      <c r="A99" s="35">
        <v>295.52999999999997</v>
      </c>
    </row>
    <row r="100" spans="1:1" x14ac:dyDescent="0.25">
      <c r="A100" s="35">
        <v>296.86</v>
      </c>
    </row>
    <row r="101" spans="1:1" x14ac:dyDescent="0.25">
      <c r="A101" s="35">
        <v>304.43</v>
      </c>
    </row>
    <row r="102" spans="1:1" x14ac:dyDescent="0.25">
      <c r="A102" s="35">
        <v>304.88</v>
      </c>
    </row>
    <row r="103" spans="1:1" x14ac:dyDescent="0.25">
      <c r="A103" s="35">
        <v>303.41000000000003</v>
      </c>
    </row>
    <row r="104" spans="1:1" x14ac:dyDescent="0.25">
      <c r="A104" s="35">
        <v>302.61</v>
      </c>
    </row>
    <row r="105" spans="1:1" x14ac:dyDescent="0.25">
      <c r="A105" s="35">
        <v>313.39999999999998</v>
      </c>
    </row>
    <row r="106" spans="1:1" x14ac:dyDescent="0.25">
      <c r="A106" s="35">
        <v>313.18</v>
      </c>
    </row>
    <row r="107" spans="1:1" x14ac:dyDescent="0.25">
      <c r="A107" s="35">
        <v>321.57</v>
      </c>
    </row>
    <row r="108" spans="1:1" x14ac:dyDescent="0.25">
      <c r="A108" s="35">
        <v>328.63</v>
      </c>
    </row>
    <row r="109" spans="1:1" x14ac:dyDescent="0.25">
      <c r="A109" s="35">
        <v>329.06</v>
      </c>
    </row>
    <row r="110" spans="1:1" x14ac:dyDescent="0.25">
      <c r="A110" s="35">
        <v>337.5</v>
      </c>
    </row>
    <row r="111" spans="1:1" x14ac:dyDescent="0.25">
      <c r="A111" s="35">
        <v>340.67</v>
      </c>
    </row>
    <row r="112" spans="1:1" x14ac:dyDescent="0.25">
      <c r="A112" s="35">
        <v>344</v>
      </c>
    </row>
    <row r="113" spans="1:1" x14ac:dyDescent="0.25">
      <c r="A113" s="35">
        <v>347.57</v>
      </c>
    </row>
    <row r="114" spans="1:1" x14ac:dyDescent="0.25">
      <c r="A114" s="35">
        <v>358.16</v>
      </c>
    </row>
    <row r="115" spans="1:1" x14ac:dyDescent="0.25">
      <c r="A115" s="35">
        <v>355.01</v>
      </c>
    </row>
    <row r="116" spans="1:1" x14ac:dyDescent="0.25">
      <c r="A116" s="35">
        <v>366.08</v>
      </c>
    </row>
    <row r="117" spans="1:1" x14ac:dyDescent="0.25">
      <c r="A117" s="35">
        <v>376.49</v>
      </c>
    </row>
    <row r="118" spans="1:1" x14ac:dyDescent="0.25">
      <c r="A118" s="35">
        <v>377.06</v>
      </c>
    </row>
    <row r="119" spans="1:1" x14ac:dyDescent="0.25">
      <c r="A119" s="35">
        <v>371.78</v>
      </c>
    </row>
    <row r="120" spans="1:1" x14ac:dyDescent="0.25">
      <c r="A120" s="35">
        <v>372.82</v>
      </c>
    </row>
    <row r="121" spans="1:1" x14ac:dyDescent="0.25">
      <c r="A121" s="35">
        <v>380.42</v>
      </c>
    </row>
    <row r="122" spans="1:1" x14ac:dyDescent="0.25">
      <c r="A122" s="35">
        <v>381.71</v>
      </c>
    </row>
    <row r="123" spans="1:1" x14ac:dyDescent="0.25">
      <c r="A123" s="35">
        <v>416.23</v>
      </c>
    </row>
    <row r="124" spans="1:1" x14ac:dyDescent="0.25">
      <c r="A124" s="35">
        <v>478.65</v>
      </c>
    </row>
    <row r="125" spans="1:1" x14ac:dyDescent="0.25">
      <c r="A125" s="35">
        <v>612.70000000000005</v>
      </c>
    </row>
    <row r="126" spans="1:1" x14ac:dyDescent="0.25">
      <c r="A126" s="35">
        <v>580.37</v>
      </c>
    </row>
    <row r="127" spans="1:1" x14ac:dyDescent="0.25">
      <c r="A127" s="35">
        <v>558.04</v>
      </c>
    </row>
    <row r="128" spans="1:1" x14ac:dyDescent="0.25">
      <c r="A128" s="35">
        <v>523.41999999999996</v>
      </c>
    </row>
    <row r="129" spans="1:1" x14ac:dyDescent="0.25">
      <c r="A129" s="35">
        <v>532.23</v>
      </c>
    </row>
    <row r="130" spans="1:1" x14ac:dyDescent="0.25">
      <c r="A130" s="35">
        <v>545.30999999999995</v>
      </c>
    </row>
    <row r="131" spans="1:1" x14ac:dyDescent="0.25">
      <c r="A131" s="35">
        <v>557.27</v>
      </c>
    </row>
    <row r="132" spans="1:1" x14ac:dyDescent="0.25">
      <c r="A132" s="35">
        <v>540.23</v>
      </c>
    </row>
    <row r="133" spans="1:1" x14ac:dyDescent="0.25">
      <c r="A133" s="35">
        <v>544.59</v>
      </c>
    </row>
    <row r="134" spans="1:1" x14ac:dyDescent="0.25">
      <c r="A134" s="35">
        <v>544.01</v>
      </c>
    </row>
    <row r="135" spans="1:1" x14ac:dyDescent="0.25">
      <c r="A135" s="35">
        <v>536.61</v>
      </c>
    </row>
    <row r="136" spans="1:1" x14ac:dyDescent="0.25">
      <c r="A136" s="35">
        <v>535.47</v>
      </c>
    </row>
    <row r="137" spans="1:1" x14ac:dyDescent="0.25">
      <c r="A137" s="35">
        <v>526.96</v>
      </c>
    </row>
    <row r="138" spans="1:1" x14ac:dyDescent="0.25">
      <c r="A138" s="35">
        <v>528.45000000000005</v>
      </c>
    </row>
    <row r="139" spans="1:1" x14ac:dyDescent="0.25">
      <c r="A139" s="35">
        <v>514.75</v>
      </c>
    </row>
    <row r="140" spans="1:1" x14ac:dyDescent="0.25">
      <c r="A140" s="35">
        <v>502.55</v>
      </c>
    </row>
    <row r="141" spans="1:1" x14ac:dyDescent="0.25">
      <c r="A141" s="35">
        <v>508.26</v>
      </c>
    </row>
    <row r="142" spans="1:1" x14ac:dyDescent="0.25">
      <c r="A142" s="35">
        <v>506.23</v>
      </c>
    </row>
    <row r="143" spans="1:1" x14ac:dyDescent="0.25">
      <c r="A143" s="35">
        <v>504.42</v>
      </c>
    </row>
    <row r="144" spans="1:1" x14ac:dyDescent="0.25">
      <c r="A144" s="35">
        <v>492.49</v>
      </c>
    </row>
    <row r="145" spans="1:1" x14ac:dyDescent="0.25">
      <c r="A145" s="35">
        <v>482.31</v>
      </c>
    </row>
    <row r="146" spans="1:1" x14ac:dyDescent="0.25">
      <c r="A146" s="35">
        <v>469.73</v>
      </c>
    </row>
    <row r="147" spans="1:1" x14ac:dyDescent="0.25">
      <c r="A147" s="35">
        <v>468.39</v>
      </c>
    </row>
    <row r="148" spans="1:1" x14ac:dyDescent="0.25">
      <c r="A148" s="35">
        <v>470.08</v>
      </c>
    </row>
    <row r="149" spans="1:1" x14ac:dyDescent="0.25">
      <c r="A149" s="35">
        <v>474.04</v>
      </c>
    </row>
    <row r="150" spans="1:1" x14ac:dyDescent="0.25">
      <c r="A150" s="35">
        <v>472.68</v>
      </c>
    </row>
    <row r="151" spans="1:1" x14ac:dyDescent="0.25">
      <c r="A151" s="35">
        <v>484.48</v>
      </c>
    </row>
    <row r="152" spans="1:1" x14ac:dyDescent="0.25">
      <c r="A152" s="35">
        <v>478.31</v>
      </c>
    </row>
    <row r="153" spans="1:1" x14ac:dyDescent="0.25">
      <c r="A153" s="35">
        <v>463.89</v>
      </c>
    </row>
    <row r="154" spans="1:1" x14ac:dyDescent="0.25">
      <c r="A154" s="35">
        <v>452.18</v>
      </c>
    </row>
    <row r="155" spans="1:1" x14ac:dyDescent="0.25">
      <c r="A155" s="35">
        <v>451.47</v>
      </c>
    </row>
    <row r="156" spans="1:1" x14ac:dyDescent="0.25">
      <c r="A156" s="35">
        <v>452.28</v>
      </c>
    </row>
    <row r="157" spans="1:1" x14ac:dyDescent="0.25">
      <c r="A157" s="35">
        <v>445.22</v>
      </c>
    </row>
    <row r="158" spans="1:1" x14ac:dyDescent="0.25">
      <c r="A158" s="35">
        <v>437.56</v>
      </c>
    </row>
    <row r="159" spans="1:1" x14ac:dyDescent="0.25">
      <c r="A159" s="35">
        <v>449.32</v>
      </c>
    </row>
    <row r="160" spans="1:1" x14ac:dyDescent="0.25">
      <c r="A160" s="35">
        <v>447.19</v>
      </c>
    </row>
    <row r="161" spans="1:1" x14ac:dyDescent="0.25">
      <c r="A161" s="35">
        <v>441.67</v>
      </c>
    </row>
    <row r="162" spans="1:1" x14ac:dyDescent="0.25">
      <c r="A162" s="35">
        <v>431.54</v>
      </c>
    </row>
    <row r="163" spans="1:1" x14ac:dyDescent="0.25">
      <c r="A163" s="35">
        <v>420.73</v>
      </c>
    </row>
    <row r="164" spans="1:1" x14ac:dyDescent="0.25">
      <c r="A164" s="35">
        <v>432.29</v>
      </c>
    </row>
    <row r="165" spans="1:1" x14ac:dyDescent="0.25">
      <c r="A165" s="35">
        <v>426.16</v>
      </c>
    </row>
    <row r="166" spans="1:1" x14ac:dyDescent="0.25">
      <c r="A166" s="35">
        <v>430.3</v>
      </c>
    </row>
    <row r="167" spans="1:1" x14ac:dyDescent="0.25">
      <c r="A167" s="35">
        <v>429.94</v>
      </c>
    </row>
    <row r="168" spans="1:1" x14ac:dyDescent="0.25">
      <c r="A168" s="35">
        <v>431.62</v>
      </c>
    </row>
    <row r="169" spans="1:1" x14ac:dyDescent="0.25">
      <c r="A169" s="35">
        <v>429.93</v>
      </c>
    </row>
    <row r="170" spans="1:1" x14ac:dyDescent="0.25">
      <c r="A170" s="35">
        <v>442.31</v>
      </c>
    </row>
    <row r="171" spans="1:1" x14ac:dyDescent="0.25">
      <c r="A171" s="35">
        <v>431.6</v>
      </c>
    </row>
    <row r="172" spans="1:1" x14ac:dyDescent="0.25">
      <c r="A172" s="35">
        <v>433.6</v>
      </c>
    </row>
    <row r="173" spans="1:1" x14ac:dyDescent="0.25">
      <c r="A173" s="35">
        <v>428.02</v>
      </c>
    </row>
    <row r="174" spans="1:1" x14ac:dyDescent="0.25">
      <c r="A174" s="35">
        <v>427.89</v>
      </c>
    </row>
    <row r="175" spans="1:1" x14ac:dyDescent="0.25">
      <c r="A175" s="35">
        <v>427.37</v>
      </c>
    </row>
    <row r="176" spans="1:1" x14ac:dyDescent="0.25">
      <c r="A176" s="35">
        <v>427.56</v>
      </c>
    </row>
    <row r="177" spans="1:1" x14ac:dyDescent="0.25">
      <c r="A177" s="35">
        <v>428.21</v>
      </c>
    </row>
    <row r="178" spans="1:1" x14ac:dyDescent="0.25">
      <c r="A178" s="35">
        <v>428.26</v>
      </c>
    </row>
    <row r="179" spans="1:1" x14ac:dyDescent="0.25">
      <c r="A179" s="35">
        <v>417.74</v>
      </c>
    </row>
    <row r="180" spans="1:1" x14ac:dyDescent="0.25">
      <c r="A180" s="35">
        <v>421.41</v>
      </c>
    </row>
    <row r="181" spans="1:1" x14ac:dyDescent="0.25">
      <c r="A181" s="35">
        <v>417.25</v>
      </c>
    </row>
    <row r="182" spans="1:1" x14ac:dyDescent="0.25">
      <c r="A182" s="35">
        <v>419.18</v>
      </c>
    </row>
    <row r="183" spans="1:1" x14ac:dyDescent="0.25">
      <c r="A183" s="35">
        <v>418.1</v>
      </c>
    </row>
    <row r="184" spans="1:1" x14ac:dyDescent="0.25">
      <c r="A184" s="35">
        <v>411.81</v>
      </c>
    </row>
    <row r="185" spans="1:1" x14ac:dyDescent="0.25">
      <c r="A185" s="35">
        <v>416.3</v>
      </c>
    </row>
    <row r="186" spans="1:1" x14ac:dyDescent="0.25">
      <c r="A186" s="35">
        <v>412.35</v>
      </c>
    </row>
    <row r="187" spans="1:1" x14ac:dyDescent="0.25">
      <c r="A187" s="35">
        <v>407.53</v>
      </c>
    </row>
    <row r="188" spans="1:1" x14ac:dyDescent="0.25">
      <c r="A188" s="35">
        <v>410.65</v>
      </c>
    </row>
    <row r="189" spans="1:1" x14ac:dyDescent="0.25">
      <c r="A189" s="35">
        <v>410.29</v>
      </c>
    </row>
    <row r="190" spans="1:1" x14ac:dyDescent="0.25">
      <c r="A190" s="35">
        <v>403.65</v>
      </c>
    </row>
    <row r="191" spans="1:1" x14ac:dyDescent="0.25">
      <c r="A191" s="35">
        <v>406.29</v>
      </c>
    </row>
    <row r="192" spans="1:1" x14ac:dyDescent="0.25">
      <c r="A192" s="35">
        <v>404.24</v>
      </c>
    </row>
    <row r="193" spans="1:1" x14ac:dyDescent="0.25">
      <c r="A193" s="35">
        <v>407.79</v>
      </c>
    </row>
    <row r="194" spans="1:1" x14ac:dyDescent="0.25">
      <c r="A194" s="35">
        <v>404.38</v>
      </c>
    </row>
    <row r="195" spans="1:1" x14ac:dyDescent="0.25">
      <c r="A195" s="35">
        <v>401.46</v>
      </c>
    </row>
    <row r="196" spans="1:1" x14ac:dyDescent="0.25">
      <c r="A196" s="35">
        <v>400.21</v>
      </c>
    </row>
    <row r="197" spans="1:1" x14ac:dyDescent="0.25">
      <c r="A197" s="35">
        <v>404.16</v>
      </c>
    </row>
    <row r="198" spans="1:1" x14ac:dyDescent="0.25">
      <c r="A198" s="35">
        <v>398.4</v>
      </c>
    </row>
    <row r="199" spans="1:1" x14ac:dyDescent="0.25">
      <c r="A199" s="35">
        <v>398.33</v>
      </c>
    </row>
    <row r="200" spans="1:1" x14ac:dyDescent="0.25">
      <c r="A200" s="35">
        <v>401.65</v>
      </c>
    </row>
    <row r="201" spans="1:1" x14ac:dyDescent="0.25">
      <c r="A201" s="35">
        <v>395.05</v>
      </c>
    </row>
    <row r="202" spans="1:1" x14ac:dyDescent="0.25">
      <c r="A202" s="35">
        <v>396.8</v>
      </c>
    </row>
    <row r="203" spans="1:1" x14ac:dyDescent="0.25">
      <c r="A203" s="35">
        <v>404.14</v>
      </c>
    </row>
    <row r="204" spans="1:1" x14ac:dyDescent="0.25">
      <c r="A204" s="35">
        <v>393.47</v>
      </c>
    </row>
    <row r="205" spans="1:1" x14ac:dyDescent="0.25">
      <c r="A205" s="35">
        <v>394.9</v>
      </c>
    </row>
    <row r="206" spans="1:1" x14ac:dyDescent="0.25">
      <c r="A206" s="35">
        <v>394.02</v>
      </c>
    </row>
    <row r="207" spans="1:1" x14ac:dyDescent="0.25">
      <c r="A207" s="35">
        <v>393.25</v>
      </c>
    </row>
    <row r="208" spans="1:1" x14ac:dyDescent="0.25">
      <c r="A208" s="35">
        <v>399.13</v>
      </c>
    </row>
    <row r="209" spans="1:1" x14ac:dyDescent="0.25">
      <c r="A209" s="35">
        <v>389.24</v>
      </c>
    </row>
    <row r="210" spans="1:1" x14ac:dyDescent="0.25">
      <c r="A210" s="35">
        <v>392.67</v>
      </c>
    </row>
    <row r="211" spans="1:1" x14ac:dyDescent="0.25">
      <c r="A211" s="35">
        <v>389.58</v>
      </c>
    </row>
    <row r="212" spans="1:1" x14ac:dyDescent="0.25">
      <c r="A212" s="35">
        <v>390.95</v>
      </c>
    </row>
    <row r="213" spans="1:1" x14ac:dyDescent="0.25">
      <c r="A213" s="35">
        <v>384.5</v>
      </c>
    </row>
    <row r="214" spans="1:1" x14ac:dyDescent="0.25">
      <c r="A214" s="35">
        <v>387.07</v>
      </c>
    </row>
    <row r="215" spans="1:1" x14ac:dyDescent="0.25">
      <c r="A215" s="35">
        <v>383.71</v>
      </c>
    </row>
    <row r="216" spans="1:1" x14ac:dyDescent="0.25">
      <c r="A216" s="35">
        <v>382.74</v>
      </c>
    </row>
    <row r="217" spans="1:1" x14ac:dyDescent="0.25">
      <c r="A217" s="35">
        <v>380.44</v>
      </c>
    </row>
    <row r="218" spans="1:1" x14ac:dyDescent="0.25">
      <c r="A218" s="35">
        <v>383.44</v>
      </c>
    </row>
    <row r="219" spans="1:1" x14ac:dyDescent="0.25">
      <c r="A219" s="35">
        <v>382.22</v>
      </c>
    </row>
    <row r="220" spans="1:1" x14ac:dyDescent="0.25">
      <c r="A220" s="35">
        <v>381.12</v>
      </c>
    </row>
    <row r="221" spans="1:1" x14ac:dyDescent="0.25">
      <c r="A221" s="35">
        <v>375.44</v>
      </c>
    </row>
    <row r="222" spans="1:1" x14ac:dyDescent="0.25">
      <c r="A222" s="35">
        <v>378.09</v>
      </c>
    </row>
    <row r="223" spans="1:1" x14ac:dyDescent="0.25">
      <c r="A223" s="35">
        <v>377.95</v>
      </c>
    </row>
    <row r="224" spans="1:1" x14ac:dyDescent="0.25">
      <c r="A224" s="35">
        <v>381.89</v>
      </c>
    </row>
    <row r="225" spans="1:1" x14ac:dyDescent="0.25">
      <c r="A225" s="35">
        <v>377.66</v>
      </c>
    </row>
    <row r="226" spans="1:1" x14ac:dyDescent="0.25">
      <c r="A226" s="35">
        <v>373.48</v>
      </c>
    </row>
    <row r="227" spans="1:1" x14ac:dyDescent="0.25">
      <c r="A227" s="35">
        <v>372.09</v>
      </c>
    </row>
    <row r="228" spans="1:1" x14ac:dyDescent="0.25">
      <c r="A228" s="35">
        <v>374.72</v>
      </c>
    </row>
    <row r="229" spans="1:1" x14ac:dyDescent="0.25">
      <c r="A229" s="35">
        <v>372.95</v>
      </c>
    </row>
    <row r="230" spans="1:1" x14ac:dyDescent="0.25">
      <c r="A230" s="35">
        <v>369.52</v>
      </c>
    </row>
    <row r="231" spans="1:1" x14ac:dyDescent="0.25">
      <c r="A231" s="35">
        <v>371.1</v>
      </c>
    </row>
    <row r="232" spans="1:1" x14ac:dyDescent="0.25">
      <c r="A232" s="35">
        <v>368.33</v>
      </c>
    </row>
    <row r="233" spans="1:1" x14ac:dyDescent="0.25">
      <c r="A233" s="35">
        <v>372.21</v>
      </c>
    </row>
    <row r="234" spans="1:1" x14ac:dyDescent="0.25">
      <c r="A234" s="35">
        <v>374.61</v>
      </c>
    </row>
    <row r="235" spans="1:1" x14ac:dyDescent="0.25">
      <c r="A235" s="35">
        <v>375.23</v>
      </c>
    </row>
    <row r="236" spans="1:1" x14ac:dyDescent="0.25">
      <c r="A236" s="35">
        <v>369.67</v>
      </c>
    </row>
    <row r="237" spans="1:1" x14ac:dyDescent="0.25">
      <c r="A237" s="35">
        <v>374.06</v>
      </c>
    </row>
    <row r="238" spans="1:1" x14ac:dyDescent="0.25">
      <c r="A238" s="35">
        <v>386.02</v>
      </c>
    </row>
    <row r="239" spans="1:1" x14ac:dyDescent="0.25">
      <c r="A239" s="35">
        <v>376.58</v>
      </c>
    </row>
    <row r="240" spans="1:1" x14ac:dyDescent="0.25">
      <c r="A240" s="35">
        <v>376.56</v>
      </c>
    </row>
    <row r="241" spans="1:1" x14ac:dyDescent="0.25">
      <c r="A241" s="35">
        <v>373.8</v>
      </c>
    </row>
    <row r="242" spans="1:1" x14ac:dyDescent="0.25">
      <c r="A242" s="35">
        <v>379.61</v>
      </c>
    </row>
    <row r="243" spans="1:1" x14ac:dyDescent="0.25">
      <c r="A243" s="35">
        <v>376.5</v>
      </c>
    </row>
    <row r="244" spans="1:1" x14ac:dyDescent="0.25">
      <c r="A244" s="35">
        <v>378.02</v>
      </c>
    </row>
    <row r="245" spans="1:1" x14ac:dyDescent="0.25">
      <c r="A245" s="35">
        <v>373.97</v>
      </c>
    </row>
    <row r="246" spans="1:1" x14ac:dyDescent="0.25">
      <c r="A246" s="35">
        <v>379.51</v>
      </c>
    </row>
    <row r="247" spans="1:1" x14ac:dyDescent="0.25">
      <c r="A247" s="35">
        <v>379.62</v>
      </c>
    </row>
    <row r="248" spans="1:1" x14ac:dyDescent="0.25">
      <c r="A248" s="35">
        <v>377.62</v>
      </c>
    </row>
    <row r="249" spans="1:1" x14ac:dyDescent="0.25">
      <c r="A249" s="35">
        <v>376.05</v>
      </c>
    </row>
    <row r="250" spans="1:1" x14ac:dyDescent="0.25">
      <c r="A250" s="35">
        <v>382.88</v>
      </c>
    </row>
    <row r="251" spans="1:1" x14ac:dyDescent="0.25">
      <c r="A251" s="35">
        <v>380.8</v>
      </c>
    </row>
    <row r="252" spans="1:1" x14ac:dyDescent="0.25">
      <c r="A252" s="35">
        <v>380.51</v>
      </c>
    </row>
    <row r="253" spans="1:1" x14ac:dyDescent="0.25">
      <c r="A253" s="35">
        <v>380.45</v>
      </c>
    </row>
    <row r="254" spans="1:1" x14ac:dyDescent="0.25">
      <c r="A254" s="35">
        <v>380.79</v>
      </c>
    </row>
    <row r="255" spans="1:1" x14ac:dyDescent="0.25">
      <c r="A255" s="35">
        <v>381.8</v>
      </c>
    </row>
    <row r="256" spans="1:1" x14ac:dyDescent="0.25">
      <c r="A256" s="35">
        <v>383.71</v>
      </c>
    </row>
    <row r="257" spans="1:1" x14ac:dyDescent="0.25">
      <c r="A257" s="35">
        <v>387.04</v>
      </c>
    </row>
    <row r="258" spans="1:1" x14ac:dyDescent="0.25">
      <c r="A258" s="35">
        <v>383.29</v>
      </c>
    </row>
    <row r="259" spans="1:1" x14ac:dyDescent="0.25">
      <c r="A259" s="35">
        <v>389.71</v>
      </c>
    </row>
    <row r="260" spans="1:1" x14ac:dyDescent="0.25">
      <c r="A260" s="35">
        <v>389.5</v>
      </c>
    </row>
    <row r="261" spans="1:1" x14ac:dyDescent="0.25">
      <c r="A261" s="35">
        <v>393.86</v>
      </c>
    </row>
    <row r="262" spans="1:1" x14ac:dyDescent="0.25">
      <c r="A262" s="35">
        <v>390.07</v>
      </c>
    </row>
    <row r="263" spans="1:1" x14ac:dyDescent="0.25">
      <c r="A263" s="35">
        <v>394.75</v>
      </c>
    </row>
    <row r="264" spans="1:1" x14ac:dyDescent="0.25">
      <c r="A264" s="35">
        <v>391.18</v>
      </c>
    </row>
    <row r="265" spans="1:1" x14ac:dyDescent="0.25">
      <c r="A265" s="35">
        <v>393.08</v>
      </c>
    </row>
    <row r="266" spans="1:1" x14ac:dyDescent="0.25">
      <c r="A266" s="35">
        <v>396.99</v>
      </c>
    </row>
    <row r="267" spans="1:1" x14ac:dyDescent="0.25">
      <c r="A267" s="35">
        <v>399.88</v>
      </c>
    </row>
    <row r="268" spans="1:1" x14ac:dyDescent="0.25">
      <c r="A268" s="35">
        <v>401.36</v>
      </c>
    </row>
    <row r="269" spans="1:1" x14ac:dyDescent="0.25">
      <c r="A269" s="35">
        <v>398.25</v>
      </c>
    </row>
    <row r="270" spans="1:1" x14ac:dyDescent="0.25">
      <c r="A270" s="35">
        <v>394.17</v>
      </c>
    </row>
    <row r="271" spans="1:1" x14ac:dyDescent="0.25">
      <c r="A271" s="35">
        <v>390.49</v>
      </c>
    </row>
    <row r="272" spans="1:1" x14ac:dyDescent="0.25">
      <c r="A272" s="35">
        <v>398.23</v>
      </c>
    </row>
    <row r="273" spans="1:1" x14ac:dyDescent="0.25">
      <c r="A273" s="35">
        <v>393.23</v>
      </c>
    </row>
    <row r="274" spans="1:1" x14ac:dyDescent="0.25">
      <c r="A274" s="35">
        <v>394.21</v>
      </c>
    </row>
    <row r="275" spans="1:1" x14ac:dyDescent="0.25">
      <c r="A275" s="35">
        <v>388.86</v>
      </c>
    </row>
    <row r="276" spans="1:1" x14ac:dyDescent="0.25">
      <c r="A276" s="35">
        <v>390.05</v>
      </c>
    </row>
    <row r="277" spans="1:1" x14ac:dyDescent="0.25">
      <c r="A277" s="35">
        <v>389.81</v>
      </c>
    </row>
    <row r="278" spans="1:1" x14ac:dyDescent="0.25">
      <c r="A278" s="35">
        <v>387.14</v>
      </c>
    </row>
    <row r="279" spans="1:1" x14ac:dyDescent="0.25">
      <c r="A279" s="35">
        <v>393.26</v>
      </c>
    </row>
    <row r="280" spans="1:1" x14ac:dyDescent="0.25">
      <c r="A280" s="35">
        <v>386.63</v>
      </c>
    </row>
    <row r="281" spans="1:1" x14ac:dyDescent="0.25">
      <c r="A281" s="35">
        <v>387.08</v>
      </c>
    </row>
    <row r="282" spans="1:1" x14ac:dyDescent="0.25">
      <c r="A282" s="35">
        <v>385.19</v>
      </c>
    </row>
    <row r="283" spans="1:1" x14ac:dyDescent="0.25">
      <c r="A283" s="35">
        <v>387.22</v>
      </c>
    </row>
    <row r="284" spans="1:1" x14ac:dyDescent="0.25">
      <c r="A284" s="35">
        <v>385.87</v>
      </c>
    </row>
    <row r="285" spans="1:1" x14ac:dyDescent="0.25">
      <c r="A285" s="35">
        <v>386.18</v>
      </c>
    </row>
    <row r="286" spans="1:1" x14ac:dyDescent="0.25">
      <c r="A286" s="35">
        <v>378.95</v>
      </c>
    </row>
    <row r="287" spans="1:1" x14ac:dyDescent="0.25">
      <c r="A287" s="35">
        <v>381.04</v>
      </c>
    </row>
    <row r="288" spans="1:1" x14ac:dyDescent="0.25">
      <c r="A288" s="35">
        <v>381.62</v>
      </c>
    </row>
    <row r="289" spans="1:1" x14ac:dyDescent="0.25">
      <c r="A289" s="35">
        <v>382.52</v>
      </c>
    </row>
    <row r="290" spans="1:1" x14ac:dyDescent="0.25">
      <c r="A290" s="35">
        <v>380.8</v>
      </c>
    </row>
    <row r="291" spans="1:1" x14ac:dyDescent="0.25">
      <c r="A291" s="35">
        <v>385.03</v>
      </c>
    </row>
    <row r="292" spans="1:1" x14ac:dyDescent="0.25">
      <c r="A292" s="35">
        <v>383.73</v>
      </c>
    </row>
    <row r="293" spans="1:1" x14ac:dyDescent="0.25">
      <c r="A293" s="35">
        <v>383.28</v>
      </c>
    </row>
    <row r="294" spans="1:1" x14ac:dyDescent="0.25">
      <c r="A294" s="35">
        <v>379.79</v>
      </c>
    </row>
    <row r="295" spans="1:1" x14ac:dyDescent="0.25">
      <c r="A295" s="35">
        <v>397.89</v>
      </c>
    </row>
    <row r="296" spans="1:1" x14ac:dyDescent="0.25">
      <c r="A296" s="35">
        <v>402.48</v>
      </c>
    </row>
    <row r="297" spans="1:1" x14ac:dyDescent="0.25">
      <c r="A297" s="35">
        <v>381.12</v>
      </c>
    </row>
    <row r="298" spans="1:1" x14ac:dyDescent="0.25">
      <c r="A298" s="35">
        <v>388.27</v>
      </c>
    </row>
    <row r="299" spans="1:1" x14ac:dyDescent="0.25">
      <c r="A299" s="35">
        <v>387.08</v>
      </c>
    </row>
    <row r="300" spans="1:1" x14ac:dyDescent="0.25">
      <c r="A300" s="35">
        <v>382.31</v>
      </c>
    </row>
    <row r="301" spans="1:1" x14ac:dyDescent="0.25">
      <c r="A301" s="35">
        <v>389.38</v>
      </c>
    </row>
    <row r="302" spans="1:1" x14ac:dyDescent="0.25">
      <c r="A302" s="35">
        <v>388.32</v>
      </c>
    </row>
    <row r="303" spans="1:1" x14ac:dyDescent="0.25">
      <c r="A303" s="35">
        <v>381.41</v>
      </c>
    </row>
    <row r="304" spans="1:1" x14ac:dyDescent="0.25">
      <c r="A304" s="35">
        <v>379.58</v>
      </c>
    </row>
    <row r="305" spans="1:1" x14ac:dyDescent="0.25">
      <c r="A305" s="35">
        <v>377.77</v>
      </c>
    </row>
    <row r="306" spans="1:1" x14ac:dyDescent="0.25">
      <c r="A306" s="35">
        <v>373.97</v>
      </c>
    </row>
    <row r="307" spans="1:1" x14ac:dyDescent="0.25">
      <c r="A307" s="35">
        <v>371.26</v>
      </c>
    </row>
    <row r="308" spans="1:1" x14ac:dyDescent="0.25">
      <c r="A308" s="35">
        <v>368.4</v>
      </c>
    </row>
    <row r="309" spans="1:1" x14ac:dyDescent="0.25">
      <c r="A309" s="35">
        <v>375.03</v>
      </c>
    </row>
    <row r="310" spans="1:1" x14ac:dyDescent="0.25">
      <c r="A310" s="35">
        <v>374.37</v>
      </c>
    </row>
    <row r="311" spans="1:1" x14ac:dyDescent="0.25">
      <c r="A311" s="35">
        <v>375.06</v>
      </c>
    </row>
    <row r="312" spans="1:1" x14ac:dyDescent="0.25">
      <c r="A312" s="35">
        <v>377.38</v>
      </c>
    </row>
    <row r="313" spans="1:1" x14ac:dyDescent="0.25">
      <c r="A313" s="35">
        <v>371.21</v>
      </c>
    </row>
    <row r="314" spans="1:1" x14ac:dyDescent="0.25">
      <c r="A314" s="35">
        <v>372.77</v>
      </c>
    </row>
    <row r="315" spans="1:1" x14ac:dyDescent="0.25">
      <c r="A315" s="35">
        <v>370.27</v>
      </c>
    </row>
    <row r="316" spans="1:1" x14ac:dyDescent="0.25">
      <c r="A316" s="35">
        <v>368.94</v>
      </c>
    </row>
    <row r="317" spans="1:1" x14ac:dyDescent="0.25">
      <c r="A317" s="35">
        <v>367.33</v>
      </c>
    </row>
    <row r="318" spans="1:1" x14ac:dyDescent="0.25">
      <c r="A318" s="35">
        <v>366.16</v>
      </c>
    </row>
    <row r="319" spans="1:1" x14ac:dyDescent="0.25">
      <c r="A319" s="35">
        <v>366.87</v>
      </c>
    </row>
    <row r="320" spans="1:1" x14ac:dyDescent="0.25">
      <c r="A320" s="35">
        <v>358.19</v>
      </c>
    </row>
    <row r="321" spans="1:1" x14ac:dyDescent="0.25">
      <c r="A321" s="35">
        <v>359.59</v>
      </c>
    </row>
    <row r="322" spans="1:1" x14ac:dyDescent="0.25">
      <c r="A322" s="35">
        <v>359.49</v>
      </c>
    </row>
    <row r="323" spans="1:1" x14ac:dyDescent="0.25">
      <c r="A323" s="35">
        <v>354.23</v>
      </c>
    </row>
    <row r="324" spans="1:1" x14ac:dyDescent="0.25">
      <c r="A324" s="35">
        <v>354.3</v>
      </c>
    </row>
    <row r="325" spans="1:1" x14ac:dyDescent="0.25">
      <c r="A325" s="35">
        <v>351.64</v>
      </c>
    </row>
    <row r="326" spans="1:1" x14ac:dyDescent="0.25">
      <c r="A326" s="35">
        <v>349.74</v>
      </c>
    </row>
    <row r="327" spans="1:1" x14ac:dyDescent="0.25">
      <c r="A327" s="35">
        <v>351.37</v>
      </c>
    </row>
    <row r="328" spans="1:1" x14ac:dyDescent="0.25">
      <c r="A328" s="35">
        <v>347.25</v>
      </c>
    </row>
    <row r="329" spans="1:1" x14ac:dyDescent="0.25">
      <c r="A329" s="35">
        <v>343.59</v>
      </c>
    </row>
    <row r="330" spans="1:1" x14ac:dyDescent="0.25">
      <c r="A330" s="35">
        <v>347.71</v>
      </c>
    </row>
    <row r="331" spans="1:1" x14ac:dyDescent="0.25">
      <c r="A331" s="35">
        <v>343.04</v>
      </c>
    </row>
    <row r="332" spans="1:1" x14ac:dyDescent="0.25">
      <c r="A332" s="35">
        <v>339.69</v>
      </c>
    </row>
    <row r="333" spans="1:1" x14ac:dyDescent="0.25">
      <c r="A333" s="35">
        <v>343.54</v>
      </c>
    </row>
    <row r="334" spans="1:1" x14ac:dyDescent="0.25">
      <c r="A334" s="35">
        <v>338.08</v>
      </c>
    </row>
    <row r="335" spans="1:1" x14ac:dyDescent="0.25">
      <c r="A335" s="35">
        <v>339.21</v>
      </c>
    </row>
    <row r="336" spans="1:1" x14ac:dyDescent="0.25">
      <c r="A336" s="35">
        <v>339.7</v>
      </c>
    </row>
    <row r="337" spans="1:1" x14ac:dyDescent="0.25">
      <c r="A337" s="35">
        <v>340.43</v>
      </c>
    </row>
    <row r="338" spans="1:1" x14ac:dyDescent="0.25">
      <c r="A338" s="35">
        <v>339.07</v>
      </c>
    </row>
    <row r="339" spans="1:1" x14ac:dyDescent="0.25">
      <c r="A339" s="35">
        <v>334.68</v>
      </c>
    </row>
    <row r="340" spans="1:1" x14ac:dyDescent="0.25">
      <c r="A340" s="35">
        <v>338.4</v>
      </c>
    </row>
    <row r="341" spans="1:1" x14ac:dyDescent="0.25">
      <c r="A341" s="35">
        <v>337.27</v>
      </c>
    </row>
    <row r="342" spans="1:1" x14ac:dyDescent="0.25">
      <c r="A342" s="35">
        <v>336.7</v>
      </c>
    </row>
    <row r="343" spans="1:1" x14ac:dyDescent="0.25">
      <c r="A343" s="35">
        <v>336.76</v>
      </c>
    </row>
    <row r="344" spans="1:1" x14ac:dyDescent="0.25">
      <c r="A344" s="35">
        <v>330.03</v>
      </c>
    </row>
    <row r="345" spans="1:1" x14ac:dyDescent="0.25">
      <c r="A345" s="35">
        <v>332.11</v>
      </c>
    </row>
    <row r="346" spans="1:1" x14ac:dyDescent="0.25">
      <c r="A346" s="35">
        <v>329.88</v>
      </c>
    </row>
    <row r="347" spans="1:1" x14ac:dyDescent="0.25">
      <c r="A347" s="35">
        <v>337.66</v>
      </c>
    </row>
    <row r="348" spans="1:1" x14ac:dyDescent="0.25">
      <c r="A348" s="35">
        <v>333.51</v>
      </c>
    </row>
    <row r="349" spans="1:1" x14ac:dyDescent="0.25">
      <c r="A349" s="35">
        <v>329</v>
      </c>
    </row>
    <row r="350" spans="1:1" x14ac:dyDescent="0.25">
      <c r="A350" s="35">
        <v>329.21</v>
      </c>
    </row>
    <row r="351" spans="1:1" x14ac:dyDescent="0.25">
      <c r="A351" s="35">
        <v>334.55</v>
      </c>
    </row>
    <row r="352" spans="1:1" x14ac:dyDescent="0.25">
      <c r="A352" s="35">
        <v>329.54</v>
      </c>
    </row>
    <row r="353" spans="1:1" x14ac:dyDescent="0.25">
      <c r="A353" s="35">
        <v>331.26</v>
      </c>
    </row>
    <row r="354" spans="1:1" x14ac:dyDescent="0.25">
      <c r="A354" s="35">
        <v>327.91</v>
      </c>
    </row>
    <row r="355" spans="1:1" x14ac:dyDescent="0.25">
      <c r="A355" s="35">
        <v>329.91</v>
      </c>
    </row>
    <row r="356" spans="1:1" x14ac:dyDescent="0.25">
      <c r="A356" s="35">
        <v>322.27999999999997</v>
      </c>
    </row>
    <row r="357" spans="1:1" x14ac:dyDescent="0.25">
      <c r="A357" s="35">
        <v>326.92</v>
      </c>
    </row>
    <row r="358" spans="1:1" x14ac:dyDescent="0.25">
      <c r="A358" s="35">
        <v>325.25</v>
      </c>
    </row>
    <row r="359" spans="1:1" x14ac:dyDescent="0.25">
      <c r="A359" s="35">
        <v>330.75</v>
      </c>
    </row>
    <row r="360" spans="1:1" x14ac:dyDescent="0.25">
      <c r="A360" s="35">
        <v>322.58999999999997</v>
      </c>
    </row>
    <row r="361" spans="1:1" x14ac:dyDescent="0.25">
      <c r="A361" s="35">
        <v>324.70999999999998</v>
      </c>
    </row>
    <row r="362" spans="1:1" x14ac:dyDescent="0.25">
      <c r="A362" s="35">
        <v>325.82</v>
      </c>
    </row>
    <row r="363" spans="1:1" x14ac:dyDescent="0.25">
      <c r="A363" s="35">
        <v>326.12</v>
      </c>
    </row>
    <row r="364" spans="1:1" x14ac:dyDescent="0.25">
      <c r="A364" s="35">
        <v>322.93</v>
      </c>
    </row>
    <row r="365" spans="1:1" x14ac:dyDescent="0.25">
      <c r="A365" s="35">
        <v>323.61</v>
      </c>
    </row>
    <row r="366" spans="1:1" x14ac:dyDescent="0.25">
      <c r="A366" s="35">
        <v>326.81</v>
      </c>
    </row>
    <row r="367" spans="1:1" x14ac:dyDescent="0.25">
      <c r="A367" s="35">
        <v>323.2</v>
      </c>
    </row>
    <row r="368" spans="1:1" x14ac:dyDescent="0.25">
      <c r="A368" s="35">
        <v>321.72000000000003</v>
      </c>
    </row>
    <row r="369" spans="1:1" x14ac:dyDescent="0.25">
      <c r="A369" s="35">
        <v>320.04000000000002</v>
      </c>
    </row>
    <row r="370" spans="1:1" x14ac:dyDescent="0.25">
      <c r="A370" s="35">
        <v>317.99</v>
      </c>
    </row>
    <row r="371" spans="1:1" x14ac:dyDescent="0.25">
      <c r="A371" s="35">
        <v>317.45</v>
      </c>
    </row>
    <row r="372" spans="1:1" x14ac:dyDescent="0.25">
      <c r="A372" s="35">
        <v>318.72000000000003</v>
      </c>
    </row>
    <row r="373" spans="1:1" x14ac:dyDescent="0.25">
      <c r="A373" s="35">
        <v>321.3</v>
      </c>
    </row>
    <row r="374" spans="1:1" x14ac:dyDescent="0.25">
      <c r="A374" s="35">
        <v>318.16000000000003</v>
      </c>
    </row>
    <row r="375" spans="1:1" x14ac:dyDescent="0.25">
      <c r="A375" s="35">
        <v>321.26</v>
      </c>
    </row>
    <row r="376" spans="1:1" x14ac:dyDescent="0.25">
      <c r="A376" s="35">
        <v>320.2</v>
      </c>
    </row>
    <row r="377" spans="1:1" x14ac:dyDescent="0.25">
      <c r="A377" s="35">
        <v>323.85000000000002</v>
      </c>
    </row>
    <row r="378" spans="1:1" x14ac:dyDescent="0.25">
      <c r="A378" s="35">
        <v>322.02</v>
      </c>
    </row>
    <row r="379" spans="1:1" x14ac:dyDescent="0.25">
      <c r="A379" s="35">
        <v>326.11</v>
      </c>
    </row>
    <row r="380" spans="1:1" x14ac:dyDescent="0.25">
      <c r="A380" s="35">
        <v>325.19</v>
      </c>
    </row>
    <row r="381" spans="1:1" x14ac:dyDescent="0.25">
      <c r="A381" s="35">
        <v>322.45999999999998</v>
      </c>
    </row>
    <row r="382" spans="1:1" x14ac:dyDescent="0.25">
      <c r="A382" s="35">
        <v>325.01</v>
      </c>
    </row>
    <row r="383" spans="1:1" x14ac:dyDescent="0.25">
      <c r="A383" s="35">
        <v>330.14</v>
      </c>
    </row>
    <row r="384" spans="1:1" x14ac:dyDescent="0.25">
      <c r="A384" s="35">
        <v>329.65</v>
      </c>
    </row>
    <row r="385" spans="1:1" x14ac:dyDescent="0.25">
      <c r="A385" s="35">
        <v>332.03</v>
      </c>
    </row>
    <row r="386" spans="1:1" x14ac:dyDescent="0.25">
      <c r="A386" s="35">
        <v>334.98</v>
      </c>
    </row>
    <row r="387" spans="1:1" x14ac:dyDescent="0.25">
      <c r="A387" s="35">
        <v>336.64</v>
      </c>
    </row>
    <row r="388" spans="1:1" x14ac:dyDescent="0.25">
      <c r="A388" s="35">
        <v>352.91</v>
      </c>
    </row>
    <row r="389" spans="1:1" x14ac:dyDescent="0.25">
      <c r="A389" s="35">
        <v>348.85</v>
      </c>
    </row>
    <row r="390" spans="1:1" x14ac:dyDescent="0.25">
      <c r="A390" s="35">
        <v>353.82</v>
      </c>
    </row>
    <row r="391" spans="1:1" x14ac:dyDescent="0.25">
      <c r="A391" s="35">
        <v>362.41</v>
      </c>
    </row>
    <row r="392" spans="1:1" x14ac:dyDescent="0.25">
      <c r="A392" s="35">
        <v>365.72</v>
      </c>
    </row>
    <row r="393" spans="1:1" x14ac:dyDescent="0.25">
      <c r="A393" s="35">
        <v>373.24</v>
      </c>
    </row>
    <row r="394" spans="1:1" x14ac:dyDescent="0.25">
      <c r="A394" s="35">
        <v>372.42</v>
      </c>
    </row>
    <row r="395" spans="1:1" x14ac:dyDescent="0.25">
      <c r="A395" s="35">
        <v>376.48</v>
      </c>
    </row>
    <row r="396" spans="1:1" x14ac:dyDescent="0.25">
      <c r="A396" s="35">
        <v>372.86</v>
      </c>
    </row>
    <row r="397" spans="1:1" x14ac:dyDescent="0.25">
      <c r="A397" s="35">
        <v>379.11</v>
      </c>
    </row>
    <row r="398" spans="1:1" x14ac:dyDescent="0.25">
      <c r="A398" s="35">
        <v>383.96</v>
      </c>
    </row>
    <row r="399" spans="1:1" x14ac:dyDescent="0.25">
      <c r="A399" s="35">
        <v>385.66</v>
      </c>
    </row>
    <row r="400" spans="1:1" x14ac:dyDescent="0.25">
      <c r="A400" s="35">
        <v>390.81</v>
      </c>
    </row>
    <row r="401" spans="1:1" x14ac:dyDescent="0.25">
      <c r="A401" s="35">
        <v>398.55</v>
      </c>
    </row>
    <row r="402" spans="1:1" x14ac:dyDescent="0.25">
      <c r="A402" s="35">
        <v>400.33</v>
      </c>
    </row>
    <row r="403" spans="1:1" x14ac:dyDescent="0.25">
      <c r="A403" s="35">
        <v>417.96</v>
      </c>
    </row>
    <row r="404" spans="1:1" x14ac:dyDescent="0.25">
      <c r="A404" s="35">
        <v>437.49</v>
      </c>
    </row>
    <row r="405" spans="1:1" x14ac:dyDescent="0.25">
      <c r="A405" s="35">
        <v>450.06</v>
      </c>
    </row>
    <row r="406" spans="1:1" x14ac:dyDescent="0.25">
      <c r="A406" s="35">
        <v>452.28</v>
      </c>
    </row>
    <row r="407" spans="1:1" x14ac:dyDescent="0.25">
      <c r="A407" s="35">
        <v>495.98</v>
      </c>
    </row>
    <row r="408" spans="1:1" x14ac:dyDescent="0.25">
      <c r="A408" s="35">
        <v>506.07</v>
      </c>
    </row>
    <row r="409" spans="1:1" x14ac:dyDescent="0.25">
      <c r="A409" s="35">
        <v>514.45000000000005</v>
      </c>
    </row>
    <row r="410" spans="1:1" x14ac:dyDescent="0.25">
      <c r="A410" s="35">
        <v>518.17999999999995</v>
      </c>
    </row>
    <row r="411" spans="1:1" x14ac:dyDescent="0.25">
      <c r="A411" s="35">
        <v>496.82</v>
      </c>
    </row>
    <row r="412" spans="1:1" x14ac:dyDescent="0.25">
      <c r="A412" s="35">
        <v>498.4</v>
      </c>
    </row>
    <row r="413" spans="1:1" x14ac:dyDescent="0.25">
      <c r="A413" s="35">
        <v>504.68</v>
      </c>
    </row>
    <row r="414" spans="1:1" x14ac:dyDescent="0.25">
      <c r="A414" s="35">
        <v>498.63</v>
      </c>
    </row>
    <row r="415" spans="1:1" x14ac:dyDescent="0.25">
      <c r="A415" s="35">
        <v>495.35</v>
      </c>
    </row>
    <row r="416" spans="1:1" x14ac:dyDescent="0.25">
      <c r="A416" s="35">
        <v>497</v>
      </c>
    </row>
    <row r="417" spans="1:1" x14ac:dyDescent="0.25">
      <c r="A417" s="35">
        <v>499.05</v>
      </c>
    </row>
    <row r="418" spans="1:1" x14ac:dyDescent="0.25">
      <c r="A418" s="35">
        <v>502.76</v>
      </c>
    </row>
    <row r="419" spans="1:1" x14ac:dyDescent="0.25">
      <c r="A419" s="35">
        <v>490.68</v>
      </c>
    </row>
    <row r="420" spans="1:1" x14ac:dyDescent="0.25">
      <c r="A420" s="35">
        <v>505.82</v>
      </c>
    </row>
    <row r="421" spans="1:1" x14ac:dyDescent="0.25">
      <c r="A421" s="35">
        <v>497.03</v>
      </c>
    </row>
    <row r="422" spans="1:1" x14ac:dyDescent="0.25">
      <c r="A422" s="35">
        <v>500.48</v>
      </c>
    </row>
    <row r="423" spans="1:1" x14ac:dyDescent="0.25">
      <c r="A423" s="35">
        <v>496.9</v>
      </c>
    </row>
    <row r="424" spans="1:1" x14ac:dyDescent="0.25">
      <c r="A424" s="35">
        <v>503.88</v>
      </c>
    </row>
    <row r="425" spans="1:1" x14ac:dyDescent="0.25">
      <c r="A425" s="35">
        <v>493.15</v>
      </c>
    </row>
    <row r="426" spans="1:1" x14ac:dyDescent="0.25">
      <c r="A426" s="35">
        <v>508.73</v>
      </c>
    </row>
    <row r="427" spans="1:1" x14ac:dyDescent="0.25">
      <c r="A427" s="35">
        <v>515.26</v>
      </c>
    </row>
    <row r="428" spans="1:1" x14ac:dyDescent="0.25">
      <c r="A428" s="35">
        <v>534.08000000000004</v>
      </c>
    </row>
    <row r="429" spans="1:1" x14ac:dyDescent="0.25">
      <c r="A429" s="35">
        <v>576.39</v>
      </c>
    </row>
    <row r="430" spans="1:1" x14ac:dyDescent="0.25">
      <c r="A430" s="35">
        <v>583.38</v>
      </c>
    </row>
    <row r="431" spans="1:1" x14ac:dyDescent="0.25">
      <c r="A431" s="35">
        <v>606.62</v>
      </c>
    </row>
    <row r="432" spans="1:1" x14ac:dyDescent="0.25">
      <c r="A432" s="35">
        <v>623.33000000000004</v>
      </c>
    </row>
    <row r="433" spans="1:1" x14ac:dyDescent="0.25">
      <c r="A433" s="35">
        <v>638.74</v>
      </c>
    </row>
    <row r="434" spans="1:1" x14ac:dyDescent="0.25">
      <c r="A434" s="35">
        <v>657.41</v>
      </c>
    </row>
    <row r="435" spans="1:1" x14ac:dyDescent="0.25">
      <c r="A435" s="35">
        <v>649.54</v>
      </c>
    </row>
    <row r="436" spans="1:1" x14ac:dyDescent="0.25">
      <c r="A436" s="35">
        <v>643</v>
      </c>
    </row>
    <row r="437" spans="1:1" x14ac:dyDescent="0.25">
      <c r="A437" s="35">
        <v>630.16999999999996</v>
      </c>
    </row>
    <row r="438" spans="1:1" x14ac:dyDescent="0.25">
      <c r="A438" s="35">
        <v>653.48</v>
      </c>
    </row>
    <row r="439" spans="1:1" x14ac:dyDescent="0.25">
      <c r="A439" s="35">
        <v>654.54</v>
      </c>
    </row>
    <row r="440" spans="1:1" x14ac:dyDescent="0.25">
      <c r="A440" s="35">
        <v>648.69000000000005</v>
      </c>
    </row>
    <row r="441" spans="1:1" x14ac:dyDescent="0.25">
      <c r="A441" s="35">
        <v>646.38</v>
      </c>
    </row>
    <row r="442" spans="1:1" x14ac:dyDescent="0.25">
      <c r="A442" s="35">
        <v>646.35</v>
      </c>
    </row>
    <row r="443" spans="1:1" x14ac:dyDescent="0.25">
      <c r="A443" s="35">
        <v>633.45000000000005</v>
      </c>
    </row>
    <row r="444" spans="1:1" x14ac:dyDescent="0.25">
      <c r="A444" s="35">
        <v>625.85</v>
      </c>
    </row>
    <row r="445" spans="1:1" x14ac:dyDescent="0.25">
      <c r="A445" s="35">
        <v>623.99</v>
      </c>
    </row>
    <row r="446" spans="1:1" x14ac:dyDescent="0.25">
      <c r="A446" s="35">
        <v>627.30999999999995</v>
      </c>
    </row>
    <row r="447" spans="1:1" x14ac:dyDescent="0.25">
      <c r="A447" s="35">
        <v>633.20000000000005</v>
      </c>
    </row>
    <row r="448" spans="1:1" x14ac:dyDescent="0.25">
      <c r="A448" s="35">
        <v>627.35</v>
      </c>
    </row>
    <row r="449" spans="1:1" x14ac:dyDescent="0.25">
      <c r="A449" s="35">
        <v>624.33000000000004</v>
      </c>
    </row>
    <row r="450" spans="1:1" x14ac:dyDescent="0.25">
      <c r="A450" s="35">
        <v>622.17999999999995</v>
      </c>
    </row>
    <row r="451" spans="1:1" x14ac:dyDescent="0.25">
      <c r="A451" s="35">
        <v>624.78</v>
      </c>
    </row>
    <row r="452" spans="1:1" x14ac:dyDescent="0.25">
      <c r="A452" s="35">
        <v>619.26</v>
      </c>
    </row>
    <row r="453" spans="1:1" x14ac:dyDescent="0.25">
      <c r="A453" s="35">
        <v>616.65</v>
      </c>
    </row>
    <row r="454" spans="1:1" x14ac:dyDescent="0.25">
      <c r="A454" s="35">
        <v>614.53</v>
      </c>
    </row>
    <row r="455" spans="1:1" x14ac:dyDescent="0.25">
      <c r="A455" s="35">
        <v>616.79999999999995</v>
      </c>
    </row>
    <row r="456" spans="1:1" x14ac:dyDescent="0.25">
      <c r="A456" s="35">
        <v>621.22</v>
      </c>
    </row>
    <row r="457" spans="1:1" x14ac:dyDescent="0.25">
      <c r="A457" s="35">
        <v>611.05999999999995</v>
      </c>
    </row>
    <row r="458" spans="1:1" x14ac:dyDescent="0.25">
      <c r="A458" s="35">
        <v>608.11</v>
      </c>
    </row>
    <row r="459" spans="1:1" x14ac:dyDescent="0.25">
      <c r="A459" s="35">
        <v>597.26</v>
      </c>
    </row>
    <row r="460" spans="1:1" x14ac:dyDescent="0.25">
      <c r="A460" s="35">
        <v>593.58000000000004</v>
      </c>
    </row>
    <row r="461" spans="1:1" x14ac:dyDescent="0.25">
      <c r="A461" s="35">
        <v>596.29</v>
      </c>
    </row>
    <row r="462" spans="1:1" x14ac:dyDescent="0.25">
      <c r="A462" s="35">
        <v>603.38</v>
      </c>
    </row>
    <row r="463" spans="1:1" x14ac:dyDescent="0.25">
      <c r="A463" s="35">
        <v>594.22</v>
      </c>
    </row>
    <row r="464" spans="1:1" x14ac:dyDescent="0.25">
      <c r="A464" s="35">
        <v>588.97</v>
      </c>
    </row>
    <row r="465" spans="1:1" x14ac:dyDescent="0.25">
      <c r="A465" s="35">
        <v>592.61</v>
      </c>
    </row>
    <row r="466" spans="1:1" x14ac:dyDescent="0.25">
      <c r="A466" s="35">
        <v>596.64</v>
      </c>
    </row>
    <row r="467" spans="1:1" x14ac:dyDescent="0.25">
      <c r="A467" s="35">
        <v>602.71</v>
      </c>
    </row>
    <row r="468" spans="1:1" x14ac:dyDescent="0.25">
      <c r="A468" s="35">
        <v>594.53</v>
      </c>
    </row>
    <row r="469" spans="1:1" x14ac:dyDescent="0.25">
      <c r="A469" s="35">
        <v>596.23</v>
      </c>
    </row>
    <row r="470" spans="1:1" x14ac:dyDescent="0.25">
      <c r="A470" s="35">
        <v>596.59</v>
      </c>
    </row>
    <row r="471" spans="1:1" x14ac:dyDescent="0.25">
      <c r="A471" s="35">
        <v>600.66999999999996</v>
      </c>
    </row>
    <row r="472" spans="1:1" x14ac:dyDescent="0.25">
      <c r="A472" s="35">
        <v>599.66</v>
      </c>
    </row>
    <row r="473" spans="1:1" x14ac:dyDescent="0.25">
      <c r="A473" s="35">
        <v>601.9</v>
      </c>
    </row>
    <row r="474" spans="1:1" x14ac:dyDescent="0.25">
      <c r="A474" s="35">
        <v>590.11</v>
      </c>
    </row>
    <row r="475" spans="1:1" x14ac:dyDescent="0.25">
      <c r="A475" s="35">
        <v>589.24</v>
      </c>
    </row>
    <row r="476" spans="1:1" x14ac:dyDescent="0.25">
      <c r="A476" s="35">
        <v>590.39</v>
      </c>
    </row>
    <row r="477" spans="1:1" x14ac:dyDescent="0.25">
      <c r="A477" s="35">
        <v>580.62</v>
      </c>
    </row>
    <row r="478" spans="1:1" x14ac:dyDescent="0.25">
      <c r="A478" s="35">
        <v>579.69000000000005</v>
      </c>
    </row>
    <row r="479" spans="1:1" x14ac:dyDescent="0.25">
      <c r="A479" s="35">
        <v>586.70000000000005</v>
      </c>
    </row>
    <row r="480" spans="1:1" x14ac:dyDescent="0.25">
      <c r="A480" s="35">
        <v>595.27</v>
      </c>
    </row>
    <row r="481" spans="1:1" x14ac:dyDescent="0.25">
      <c r="A481" s="35">
        <v>580.88</v>
      </c>
    </row>
    <row r="482" spans="1:1" x14ac:dyDescent="0.25">
      <c r="A482" s="35">
        <v>592.27</v>
      </c>
    </row>
    <row r="483" spans="1:1" x14ac:dyDescent="0.25">
      <c r="A483" s="35">
        <v>591.05999999999995</v>
      </c>
    </row>
    <row r="484" spans="1:1" x14ac:dyDescent="0.25">
      <c r="A484" s="35">
        <v>591.04999999999995</v>
      </c>
    </row>
    <row r="485" spans="1:1" x14ac:dyDescent="0.25">
      <c r="A485" s="35">
        <v>594.04</v>
      </c>
    </row>
    <row r="486" spans="1:1" x14ac:dyDescent="0.25">
      <c r="A486" s="35">
        <v>593.63</v>
      </c>
    </row>
    <row r="487" spans="1:1" x14ac:dyDescent="0.25">
      <c r="A487" s="35">
        <v>608.74</v>
      </c>
    </row>
    <row r="488" spans="1:1" x14ac:dyDescent="0.25">
      <c r="A488" s="35">
        <v>602.66</v>
      </c>
    </row>
    <row r="489" spans="1:1" x14ac:dyDescent="0.25">
      <c r="A489" s="35">
        <v>596.92999999999995</v>
      </c>
    </row>
    <row r="490" spans="1:1" x14ac:dyDescent="0.25">
      <c r="A490" s="35">
        <v>597.6</v>
      </c>
    </row>
    <row r="491" spans="1:1" x14ac:dyDescent="0.25">
      <c r="A491" s="35">
        <v>591.74</v>
      </c>
    </row>
    <row r="492" spans="1:1" x14ac:dyDescent="0.25">
      <c r="A492" s="35">
        <v>591.49</v>
      </c>
    </row>
    <row r="493" spans="1:1" x14ac:dyDescent="0.25">
      <c r="A493" s="35">
        <v>596.04</v>
      </c>
    </row>
    <row r="494" spans="1:1" x14ac:dyDescent="0.25">
      <c r="A494" s="35">
        <v>590.19000000000005</v>
      </c>
    </row>
    <row r="495" spans="1:1" x14ac:dyDescent="0.25">
      <c r="A495" s="35">
        <v>589.01</v>
      </c>
    </row>
    <row r="496" spans="1:1" x14ac:dyDescent="0.25">
      <c r="A496" s="35">
        <v>590.87</v>
      </c>
    </row>
    <row r="497" spans="1:1" x14ac:dyDescent="0.25">
      <c r="A497" s="35">
        <v>595.11</v>
      </c>
    </row>
    <row r="498" spans="1:1" x14ac:dyDescent="0.25">
      <c r="A498" s="35">
        <v>591.12</v>
      </c>
    </row>
    <row r="499" spans="1:1" x14ac:dyDescent="0.25">
      <c r="A499" s="35">
        <v>596.99</v>
      </c>
    </row>
    <row r="500" spans="1:1" x14ac:dyDescent="0.25">
      <c r="A500" s="35">
        <v>581.02</v>
      </c>
    </row>
    <row r="501" spans="1:1" x14ac:dyDescent="0.25">
      <c r="A501" s="35">
        <v>573.63</v>
      </c>
    </row>
    <row r="502" spans="1:1" x14ac:dyDescent="0.25">
      <c r="A502" s="35">
        <v>585.71</v>
      </c>
    </row>
    <row r="503" spans="1:1" x14ac:dyDescent="0.25">
      <c r="A503" s="35">
        <v>581.39</v>
      </c>
    </row>
    <row r="504" spans="1:1" x14ac:dyDescent="0.25">
      <c r="A504" s="35">
        <v>568.62</v>
      </c>
    </row>
    <row r="505" spans="1:1" x14ac:dyDescent="0.25">
      <c r="A505" s="35">
        <v>569.55999999999995</v>
      </c>
    </row>
    <row r="506" spans="1:1" x14ac:dyDescent="0.25">
      <c r="A506" s="35">
        <v>564.34</v>
      </c>
    </row>
    <row r="507" spans="1:1" x14ac:dyDescent="0.25">
      <c r="A507" s="35">
        <v>562.66</v>
      </c>
    </row>
    <row r="508" spans="1:1" x14ac:dyDescent="0.25">
      <c r="A508" s="35">
        <v>559.16999999999996</v>
      </c>
    </row>
    <row r="509" spans="1:1" x14ac:dyDescent="0.25">
      <c r="A509" s="35">
        <v>561.04</v>
      </c>
    </row>
    <row r="510" spans="1:1" x14ac:dyDescent="0.25">
      <c r="A510" s="35">
        <v>560.74</v>
      </c>
    </row>
    <row r="511" spans="1:1" x14ac:dyDescent="0.25">
      <c r="A511" s="35">
        <v>553.16</v>
      </c>
    </row>
    <row r="512" spans="1:1" x14ac:dyDescent="0.25">
      <c r="A512" s="35">
        <v>561.53</v>
      </c>
    </row>
    <row r="513" spans="1:1" x14ac:dyDescent="0.25">
      <c r="A513" s="35">
        <v>553.33000000000004</v>
      </c>
    </row>
    <row r="514" spans="1:1" x14ac:dyDescent="0.25">
      <c r="A514" s="35">
        <v>552.44000000000005</v>
      </c>
    </row>
    <row r="515" spans="1:1" x14ac:dyDescent="0.25">
      <c r="A515" s="35">
        <v>538.78</v>
      </c>
    </row>
    <row r="516" spans="1:1" x14ac:dyDescent="0.25">
      <c r="A516" s="35">
        <v>536.66</v>
      </c>
    </row>
    <row r="517" spans="1:1" x14ac:dyDescent="0.25">
      <c r="A517" s="35">
        <v>540.80999999999995</v>
      </c>
    </row>
    <row r="518" spans="1:1" x14ac:dyDescent="0.25">
      <c r="A518" s="35">
        <v>540.35</v>
      </c>
    </row>
    <row r="519" spans="1:1" x14ac:dyDescent="0.25">
      <c r="A519" s="35">
        <v>538.94000000000005</v>
      </c>
    </row>
    <row r="520" spans="1:1" x14ac:dyDescent="0.25">
      <c r="A520" s="35">
        <v>550.16999999999996</v>
      </c>
    </row>
    <row r="521" spans="1:1" x14ac:dyDescent="0.25">
      <c r="A521" s="35">
        <v>545.16</v>
      </c>
    </row>
    <row r="522" spans="1:1" x14ac:dyDescent="0.25">
      <c r="A522" s="35">
        <v>545.53</v>
      </c>
    </row>
    <row r="523" spans="1:1" x14ac:dyDescent="0.25">
      <c r="A523" s="35">
        <v>542.86</v>
      </c>
    </row>
    <row r="524" spans="1:1" x14ac:dyDescent="0.25">
      <c r="A524" s="35">
        <v>543.14</v>
      </c>
    </row>
    <row r="525" spans="1:1" x14ac:dyDescent="0.25">
      <c r="A525" s="35">
        <v>544.83000000000004</v>
      </c>
    </row>
    <row r="526" spans="1:1" x14ac:dyDescent="0.25">
      <c r="A526" s="35">
        <v>543.44000000000005</v>
      </c>
    </row>
    <row r="527" spans="1:1" x14ac:dyDescent="0.25">
      <c r="A527" s="35">
        <v>540.12</v>
      </c>
    </row>
    <row r="528" spans="1:1" x14ac:dyDescent="0.25">
      <c r="A528" s="35">
        <v>542.96</v>
      </c>
    </row>
    <row r="529" spans="1:1" x14ac:dyDescent="0.25">
      <c r="A529" s="35">
        <v>546.22</v>
      </c>
    </row>
    <row r="530" spans="1:1" x14ac:dyDescent="0.25">
      <c r="A530" s="35">
        <v>546.71</v>
      </c>
    </row>
    <row r="531" spans="1:1" x14ac:dyDescent="0.25">
      <c r="A531" s="35">
        <v>542.16999999999996</v>
      </c>
    </row>
    <row r="532" spans="1:1" x14ac:dyDescent="0.25">
      <c r="A532" s="35">
        <v>544.97</v>
      </c>
    </row>
    <row r="533" spans="1:1" x14ac:dyDescent="0.25">
      <c r="A533" s="35">
        <v>543.08000000000004</v>
      </c>
    </row>
    <row r="534" spans="1:1" x14ac:dyDescent="0.25">
      <c r="A534" s="35">
        <v>550.74</v>
      </c>
    </row>
    <row r="535" spans="1:1" x14ac:dyDescent="0.25">
      <c r="A535" s="35">
        <v>551.91999999999996</v>
      </c>
    </row>
    <row r="536" spans="1:1" x14ac:dyDescent="0.25">
      <c r="A536" s="35">
        <v>555.36</v>
      </c>
    </row>
    <row r="537" spans="1:1" x14ac:dyDescent="0.25">
      <c r="A537" s="35">
        <v>554.57000000000005</v>
      </c>
    </row>
    <row r="538" spans="1:1" x14ac:dyDescent="0.25">
      <c r="A538" s="35">
        <v>559.51</v>
      </c>
    </row>
    <row r="539" spans="1:1" x14ac:dyDescent="0.25">
      <c r="A539" s="35">
        <v>556.63</v>
      </c>
    </row>
    <row r="540" spans="1:1" x14ac:dyDescent="0.25">
      <c r="A540" s="35">
        <v>560.20000000000005</v>
      </c>
    </row>
    <row r="541" spans="1:1" x14ac:dyDescent="0.25">
      <c r="A541" s="35">
        <v>572.21</v>
      </c>
    </row>
    <row r="542" spans="1:1" x14ac:dyDescent="0.25">
      <c r="A542" s="35">
        <v>576.42999999999995</v>
      </c>
    </row>
    <row r="543" spans="1:1" x14ac:dyDescent="0.25">
      <c r="A543" s="35">
        <v>579.98</v>
      </c>
    </row>
    <row r="544" spans="1:1" x14ac:dyDescent="0.25">
      <c r="A544" s="35">
        <v>585.79999999999995</v>
      </c>
    </row>
    <row r="545" spans="1:1" x14ac:dyDescent="0.25">
      <c r="A545" s="35">
        <v>589.04</v>
      </c>
    </row>
    <row r="546" spans="1:1" x14ac:dyDescent="0.25">
      <c r="A546" s="35">
        <v>595.57000000000005</v>
      </c>
    </row>
    <row r="547" spans="1:1" x14ac:dyDescent="0.25">
      <c r="A547" s="35">
        <v>592.13</v>
      </c>
    </row>
    <row r="548" spans="1:1" x14ac:dyDescent="0.25">
      <c r="A548" s="35">
        <v>603.46</v>
      </c>
    </row>
    <row r="549" spans="1:1" x14ac:dyDescent="0.25">
      <c r="A549" s="35">
        <v>605.57000000000005</v>
      </c>
    </row>
    <row r="550" spans="1:1" x14ac:dyDescent="0.25">
      <c r="A550" s="35">
        <v>610.95000000000005</v>
      </c>
    </row>
    <row r="551" spans="1:1" x14ac:dyDescent="0.25">
      <c r="A551" s="35">
        <v>624.17999999999995</v>
      </c>
    </row>
    <row r="552" spans="1:1" x14ac:dyDescent="0.25">
      <c r="A552" s="35">
        <v>629.58000000000004</v>
      </c>
    </row>
    <row r="553" spans="1:1" x14ac:dyDescent="0.25">
      <c r="A553" s="35">
        <v>641.89</v>
      </c>
    </row>
    <row r="554" spans="1:1" x14ac:dyDescent="0.25">
      <c r="A554" s="35">
        <v>648.26</v>
      </c>
    </row>
    <row r="555" spans="1:1" x14ac:dyDescent="0.25">
      <c r="A555" s="35">
        <v>656.8</v>
      </c>
    </row>
    <row r="556" spans="1:1" x14ac:dyDescent="0.25">
      <c r="A556" s="35">
        <v>658.37</v>
      </c>
    </row>
    <row r="557" spans="1:1" x14ac:dyDescent="0.25">
      <c r="A557" s="35">
        <v>681.51</v>
      </c>
    </row>
    <row r="558" spans="1:1" x14ac:dyDescent="0.25">
      <c r="A558" s="35">
        <v>721.01</v>
      </c>
    </row>
    <row r="559" spans="1:1" x14ac:dyDescent="0.25">
      <c r="A559" s="35">
        <v>711.44</v>
      </c>
    </row>
    <row r="560" spans="1:1" x14ac:dyDescent="0.25">
      <c r="A560" s="35">
        <v>713.28</v>
      </c>
    </row>
    <row r="561" spans="1:1" x14ac:dyDescent="0.25">
      <c r="A561" s="35">
        <v>690.43</v>
      </c>
    </row>
    <row r="562" spans="1:1" x14ac:dyDescent="0.25">
      <c r="A562" s="35">
        <v>692.2</v>
      </c>
    </row>
    <row r="563" spans="1:1" x14ac:dyDescent="0.25">
      <c r="A563" s="35">
        <v>685.66</v>
      </c>
    </row>
    <row r="564" spans="1:1" x14ac:dyDescent="0.25">
      <c r="A564" s="35">
        <v>691.38</v>
      </c>
    </row>
    <row r="565" spans="1:1" x14ac:dyDescent="0.25">
      <c r="A565" s="35">
        <v>696.29</v>
      </c>
    </row>
    <row r="566" spans="1:1" x14ac:dyDescent="0.25">
      <c r="A566" s="35">
        <v>707.23</v>
      </c>
    </row>
    <row r="567" spans="1:1" x14ac:dyDescent="0.25">
      <c r="A567" s="35">
        <v>735.83</v>
      </c>
    </row>
    <row r="568" spans="1:1" x14ac:dyDescent="0.25">
      <c r="A568" s="35">
        <v>719.99</v>
      </c>
    </row>
    <row r="569" spans="1:1" x14ac:dyDescent="0.25">
      <c r="A569" s="35">
        <v>723.2</v>
      </c>
    </row>
    <row r="570" spans="1:1" x14ac:dyDescent="0.25">
      <c r="A570" s="35">
        <v>723.7</v>
      </c>
    </row>
    <row r="571" spans="1:1" x14ac:dyDescent="0.25">
      <c r="A571" s="35">
        <v>732.94</v>
      </c>
    </row>
    <row r="572" spans="1:1" x14ac:dyDescent="0.25">
      <c r="A572" s="35">
        <v>731.31</v>
      </c>
    </row>
    <row r="573" spans="1:1" x14ac:dyDescent="0.25">
      <c r="A573" s="35">
        <v>734.23</v>
      </c>
    </row>
    <row r="574" spans="1:1" x14ac:dyDescent="0.25">
      <c r="A574" s="35">
        <v>733.83</v>
      </c>
    </row>
    <row r="575" spans="1:1" x14ac:dyDescent="0.25">
      <c r="A575" s="35">
        <v>713.29</v>
      </c>
    </row>
    <row r="576" spans="1:1" x14ac:dyDescent="0.25">
      <c r="A576" s="35">
        <v>722.79</v>
      </c>
    </row>
    <row r="577" spans="1:1" x14ac:dyDescent="0.25">
      <c r="A577" s="35">
        <v>716.39</v>
      </c>
    </row>
    <row r="578" spans="1:1" x14ac:dyDescent="0.25">
      <c r="A578" s="35">
        <v>717.02</v>
      </c>
    </row>
    <row r="579" spans="1:1" x14ac:dyDescent="0.25">
      <c r="A579" s="35">
        <v>713.21</v>
      </c>
    </row>
    <row r="580" spans="1:1" x14ac:dyDescent="0.25">
      <c r="A580" s="35">
        <v>706.05</v>
      </c>
    </row>
    <row r="581" spans="1:1" x14ac:dyDescent="0.25">
      <c r="A581" s="35">
        <v>718.15</v>
      </c>
    </row>
    <row r="582" spans="1:1" x14ac:dyDescent="0.25">
      <c r="A582" s="35">
        <v>715.34</v>
      </c>
    </row>
    <row r="583" spans="1:1" x14ac:dyDescent="0.25">
      <c r="A583" s="35">
        <v>718.2</v>
      </c>
    </row>
    <row r="584" spans="1:1" x14ac:dyDescent="0.25">
      <c r="A584" s="35">
        <v>706.82</v>
      </c>
    </row>
    <row r="585" spans="1:1" x14ac:dyDescent="0.25">
      <c r="A585" s="35">
        <v>705.75</v>
      </c>
    </row>
    <row r="586" spans="1:1" x14ac:dyDescent="0.25">
      <c r="A586" s="35">
        <v>706.05</v>
      </c>
    </row>
    <row r="587" spans="1:1" x14ac:dyDescent="0.25">
      <c r="A587" s="35">
        <v>709.92</v>
      </c>
    </row>
    <row r="588" spans="1:1" x14ac:dyDescent="0.25">
      <c r="A588" s="35">
        <v>717.62</v>
      </c>
    </row>
    <row r="589" spans="1:1" x14ac:dyDescent="0.25">
      <c r="A589" s="35">
        <v>707.9</v>
      </c>
    </row>
    <row r="590" spans="1:1" x14ac:dyDescent="0.25">
      <c r="A590" s="35">
        <v>690.79</v>
      </c>
    </row>
    <row r="591" spans="1:1" x14ac:dyDescent="0.25">
      <c r="A591" s="35">
        <v>687.96</v>
      </c>
    </row>
    <row r="592" spans="1:1" x14ac:dyDescent="0.25">
      <c r="A592" s="35">
        <v>696.24</v>
      </c>
    </row>
    <row r="593" spans="1:1" x14ac:dyDescent="0.25">
      <c r="A593" s="35">
        <v>693.17</v>
      </c>
    </row>
    <row r="594" spans="1:1" x14ac:dyDescent="0.25">
      <c r="A594" s="35">
        <v>693.35</v>
      </c>
    </row>
    <row r="595" spans="1:1" x14ac:dyDescent="0.25">
      <c r="A595" s="35">
        <v>683.61</v>
      </c>
    </row>
    <row r="596" spans="1:1" x14ac:dyDescent="0.25">
      <c r="A596" s="35">
        <v>691.06</v>
      </c>
    </row>
    <row r="597" spans="1:1" x14ac:dyDescent="0.25">
      <c r="A597" s="35">
        <v>697.64</v>
      </c>
    </row>
    <row r="598" spans="1:1" x14ac:dyDescent="0.25">
      <c r="A598" s="35">
        <v>684</v>
      </c>
    </row>
    <row r="599" spans="1:1" x14ac:dyDescent="0.25">
      <c r="A599" s="35">
        <v>689.1</v>
      </c>
    </row>
    <row r="600" spans="1:1" x14ac:dyDescent="0.25">
      <c r="A600" s="35">
        <v>696.57</v>
      </c>
    </row>
    <row r="601" spans="1:1" x14ac:dyDescent="0.25">
      <c r="A601" s="35">
        <v>687.68</v>
      </c>
    </row>
    <row r="602" spans="1:1" x14ac:dyDescent="0.25">
      <c r="A602" s="35">
        <v>687.87</v>
      </c>
    </row>
    <row r="603" spans="1:1" x14ac:dyDescent="0.25">
      <c r="A603" s="35">
        <v>687.63</v>
      </c>
    </row>
    <row r="604" spans="1:1" x14ac:dyDescent="0.25">
      <c r="A604" s="35">
        <v>687.75</v>
      </c>
    </row>
    <row r="605" spans="1:1" x14ac:dyDescent="0.25">
      <c r="A605" s="35">
        <v>680.61</v>
      </c>
    </row>
    <row r="606" spans="1:1" x14ac:dyDescent="0.25">
      <c r="A606" s="35">
        <v>674.54</v>
      </c>
    </row>
    <row r="607" spans="1:1" x14ac:dyDescent="0.25">
      <c r="A607" s="35">
        <v>678.38</v>
      </c>
    </row>
    <row r="608" spans="1:1" x14ac:dyDescent="0.25">
      <c r="A608" s="35">
        <v>666.62</v>
      </c>
    </row>
    <row r="609" spans="1:1" x14ac:dyDescent="0.25">
      <c r="A609" s="35">
        <v>661.88</v>
      </c>
    </row>
    <row r="610" spans="1:1" x14ac:dyDescent="0.25">
      <c r="A610" s="35">
        <v>657.26</v>
      </c>
    </row>
    <row r="611" spans="1:1" x14ac:dyDescent="0.25">
      <c r="A611" s="35">
        <v>638.78</v>
      </c>
    </row>
    <row r="612" spans="1:1" x14ac:dyDescent="0.25">
      <c r="A612" s="35">
        <v>639.23</v>
      </c>
    </row>
    <row r="613" spans="1:1" x14ac:dyDescent="0.25">
      <c r="A613" s="35">
        <v>639.85</v>
      </c>
    </row>
    <row r="614" spans="1:1" x14ac:dyDescent="0.25">
      <c r="A614" s="35">
        <v>647.77</v>
      </c>
    </row>
    <row r="615" spans="1:1" x14ac:dyDescent="0.25">
      <c r="A615" s="35">
        <v>638.54</v>
      </c>
    </row>
    <row r="616" spans="1:1" x14ac:dyDescent="0.25">
      <c r="A616" s="35">
        <v>642.41999999999996</v>
      </c>
    </row>
    <row r="617" spans="1:1" x14ac:dyDescent="0.25">
      <c r="A617" s="35">
        <v>638.98</v>
      </c>
    </row>
    <row r="618" spans="1:1" x14ac:dyDescent="0.25">
      <c r="A618" s="35">
        <v>635.62</v>
      </c>
    </row>
    <row r="619" spans="1:1" x14ac:dyDescent="0.25">
      <c r="A619" s="35">
        <v>623.16999999999996</v>
      </c>
    </row>
    <row r="620" spans="1:1" x14ac:dyDescent="0.25">
      <c r="A620" s="35">
        <v>617.54999999999995</v>
      </c>
    </row>
    <row r="621" spans="1:1" x14ac:dyDescent="0.25">
      <c r="A621" s="35">
        <v>626.9</v>
      </c>
    </row>
    <row r="622" spans="1:1" x14ac:dyDescent="0.25">
      <c r="A622" s="35">
        <v>614.12</v>
      </c>
    </row>
    <row r="623" spans="1:1" x14ac:dyDescent="0.25">
      <c r="A623" s="35">
        <v>612.54999999999995</v>
      </c>
    </row>
    <row r="624" spans="1:1" x14ac:dyDescent="0.25">
      <c r="A624" s="35">
        <v>622.07000000000005</v>
      </c>
    </row>
    <row r="625" spans="1:1" x14ac:dyDescent="0.25">
      <c r="A625" s="35">
        <v>617.78</v>
      </c>
    </row>
    <row r="626" spans="1:1" x14ac:dyDescent="0.25">
      <c r="A626" s="35">
        <v>631.62</v>
      </c>
    </row>
    <row r="627" spans="1:1" x14ac:dyDescent="0.25">
      <c r="A627" s="35">
        <v>624.79</v>
      </c>
    </row>
    <row r="628" spans="1:1" x14ac:dyDescent="0.25">
      <c r="A628" s="35">
        <v>614.71</v>
      </c>
    </row>
    <row r="629" spans="1:1" x14ac:dyDescent="0.25">
      <c r="A629" s="35">
        <v>612.16</v>
      </c>
    </row>
    <row r="630" spans="1:1" x14ac:dyDescent="0.25">
      <c r="A630" s="35">
        <v>605.04999999999995</v>
      </c>
    </row>
    <row r="631" spans="1:1" x14ac:dyDescent="0.25">
      <c r="A631" s="35">
        <v>607.03</v>
      </c>
    </row>
    <row r="632" spans="1:1" x14ac:dyDescent="0.25">
      <c r="A632" s="35">
        <v>607.69000000000005</v>
      </c>
    </row>
    <row r="633" spans="1:1" x14ac:dyDescent="0.25">
      <c r="A633" s="35">
        <v>604.87</v>
      </c>
    </row>
    <row r="634" spans="1:1" x14ac:dyDescent="0.25">
      <c r="A634" s="35">
        <v>604.32000000000005</v>
      </c>
    </row>
    <row r="635" spans="1:1" x14ac:dyDescent="0.25">
      <c r="A635" s="35">
        <v>602.96</v>
      </c>
    </row>
    <row r="636" spans="1:1" x14ac:dyDescent="0.25">
      <c r="A636" s="35">
        <v>592.20000000000005</v>
      </c>
    </row>
    <row r="637" spans="1:1" x14ac:dyDescent="0.25">
      <c r="A637" s="35">
        <v>594.23</v>
      </c>
    </row>
    <row r="638" spans="1:1" x14ac:dyDescent="0.25">
      <c r="A638" s="35">
        <v>586.45000000000005</v>
      </c>
    </row>
    <row r="639" spans="1:1" x14ac:dyDescent="0.25">
      <c r="A639" s="35">
        <v>578.6</v>
      </c>
    </row>
    <row r="640" spans="1:1" x14ac:dyDescent="0.25">
      <c r="A640" s="35">
        <v>578.29999999999995</v>
      </c>
    </row>
    <row r="641" spans="1:1" x14ac:dyDescent="0.25">
      <c r="A641" s="35">
        <v>575.32000000000005</v>
      </c>
    </row>
    <row r="642" spans="1:1" x14ac:dyDescent="0.25">
      <c r="A642" s="35">
        <v>558.46</v>
      </c>
    </row>
    <row r="643" spans="1:1" x14ac:dyDescent="0.25">
      <c r="A643" s="35">
        <v>565.87</v>
      </c>
    </row>
    <row r="644" spans="1:1" x14ac:dyDescent="0.25">
      <c r="A644" s="35">
        <v>580.65</v>
      </c>
    </row>
    <row r="645" spans="1:1" x14ac:dyDescent="0.25">
      <c r="A645" s="35">
        <v>585.37</v>
      </c>
    </row>
    <row r="646" spans="1:1" x14ac:dyDescent="0.25">
      <c r="A646" s="35">
        <v>576.34</v>
      </c>
    </row>
    <row r="647" spans="1:1" x14ac:dyDescent="0.25">
      <c r="A647" s="35">
        <v>577.16999999999996</v>
      </c>
    </row>
    <row r="648" spans="1:1" x14ac:dyDescent="0.25">
      <c r="A648" s="35">
        <v>582.36</v>
      </c>
    </row>
    <row r="649" spans="1:1" x14ac:dyDescent="0.25">
      <c r="A649" s="35">
        <v>583.32000000000005</v>
      </c>
    </row>
    <row r="650" spans="1:1" x14ac:dyDescent="0.25">
      <c r="A650" s="35">
        <v>603.29</v>
      </c>
    </row>
    <row r="651" spans="1:1" x14ac:dyDescent="0.25">
      <c r="A651" s="35">
        <v>611.88</v>
      </c>
    </row>
    <row r="652" spans="1:1" x14ac:dyDescent="0.25">
      <c r="A652" s="35">
        <v>621.85</v>
      </c>
    </row>
    <row r="653" spans="1:1" x14ac:dyDescent="0.25">
      <c r="A653" s="35">
        <v>628.95000000000005</v>
      </c>
    </row>
    <row r="654" spans="1:1" x14ac:dyDescent="0.25">
      <c r="A654" s="35">
        <v>622.21</v>
      </c>
    </row>
    <row r="655" spans="1:1" x14ac:dyDescent="0.25">
      <c r="A655" s="35">
        <v>624.04</v>
      </c>
    </row>
    <row r="656" spans="1:1" x14ac:dyDescent="0.25">
      <c r="A656" s="35">
        <v>616.51</v>
      </c>
    </row>
    <row r="657" spans="1:1" x14ac:dyDescent="0.25">
      <c r="A657" s="35">
        <v>620.09</v>
      </c>
    </row>
    <row r="658" spans="1:1" x14ac:dyDescent="0.25">
      <c r="A658" s="35">
        <v>615.91</v>
      </c>
    </row>
    <row r="659" spans="1:1" x14ac:dyDescent="0.25">
      <c r="A659" s="35">
        <v>613.82000000000005</v>
      </c>
    </row>
    <row r="660" spans="1:1" x14ac:dyDescent="0.25">
      <c r="A660" s="35">
        <v>623.77</v>
      </c>
    </row>
    <row r="661" spans="1:1" x14ac:dyDescent="0.25">
      <c r="A661" s="35">
        <v>618.12</v>
      </c>
    </row>
    <row r="662" spans="1:1" x14ac:dyDescent="0.25">
      <c r="A662" s="35">
        <v>622.13</v>
      </c>
    </row>
    <row r="663" spans="1:1" x14ac:dyDescent="0.25">
      <c r="A663" s="35">
        <v>619.54999999999995</v>
      </c>
    </row>
    <row r="664" spans="1:1" x14ac:dyDescent="0.25">
      <c r="A664" s="35">
        <v>618.11</v>
      </c>
    </row>
    <row r="665" spans="1:1" x14ac:dyDescent="0.25">
      <c r="A665" s="35">
        <v>600.11</v>
      </c>
    </row>
    <row r="666" spans="1:1" x14ac:dyDescent="0.25">
      <c r="A666" s="35">
        <v>591.20000000000005</v>
      </c>
    </row>
    <row r="667" spans="1:1" x14ac:dyDescent="0.25">
      <c r="A667" s="35">
        <v>602.03</v>
      </c>
    </row>
    <row r="668" spans="1:1" x14ac:dyDescent="0.25">
      <c r="A668" s="35">
        <v>603.26</v>
      </c>
    </row>
    <row r="669" spans="1:1" x14ac:dyDescent="0.25">
      <c r="A669" s="35">
        <v>590.25</v>
      </c>
    </row>
    <row r="670" spans="1:1" x14ac:dyDescent="0.25">
      <c r="A670" s="35">
        <v>586.32000000000005</v>
      </c>
    </row>
    <row r="671" spans="1:1" x14ac:dyDescent="0.25">
      <c r="A671" s="35">
        <v>581.48</v>
      </c>
    </row>
    <row r="672" spans="1:1" x14ac:dyDescent="0.25">
      <c r="A672" s="35">
        <v>577.94000000000005</v>
      </c>
    </row>
    <row r="673" spans="1:1" x14ac:dyDescent="0.25">
      <c r="A673" s="35">
        <v>574.54999999999995</v>
      </c>
    </row>
    <row r="674" spans="1:1" x14ac:dyDescent="0.25">
      <c r="A674" s="35">
        <v>569.03</v>
      </c>
    </row>
    <row r="675" spans="1:1" x14ac:dyDescent="0.25">
      <c r="A675" s="35">
        <v>568.54</v>
      </c>
    </row>
    <row r="676" spans="1:1" x14ac:dyDescent="0.25">
      <c r="A676" s="35">
        <v>571.29</v>
      </c>
    </row>
    <row r="677" spans="1:1" x14ac:dyDescent="0.25">
      <c r="A677" s="35">
        <v>568.71</v>
      </c>
    </row>
    <row r="678" spans="1:1" x14ac:dyDescent="0.25">
      <c r="A678" s="35">
        <v>565.73</v>
      </c>
    </row>
    <row r="679" spans="1:1" x14ac:dyDescent="0.25">
      <c r="A679" s="35">
        <v>560.36</v>
      </c>
    </row>
    <row r="680" spans="1:1" x14ac:dyDescent="0.25">
      <c r="A680" s="35">
        <v>555.04</v>
      </c>
    </row>
    <row r="681" spans="1:1" x14ac:dyDescent="0.25">
      <c r="A681" s="35">
        <v>552.14</v>
      </c>
    </row>
    <row r="682" spans="1:1" x14ac:dyDescent="0.25">
      <c r="A682" s="35">
        <v>551.84</v>
      </c>
    </row>
    <row r="683" spans="1:1" x14ac:dyDescent="0.25">
      <c r="A683" s="35">
        <v>550.54999999999995</v>
      </c>
    </row>
    <row r="684" spans="1:1" x14ac:dyDescent="0.25">
      <c r="A684" s="35">
        <v>544.61</v>
      </c>
    </row>
    <row r="685" spans="1:1" x14ac:dyDescent="0.25">
      <c r="A685" s="35">
        <v>539.32000000000005</v>
      </c>
    </row>
    <row r="686" spans="1:1" x14ac:dyDescent="0.25">
      <c r="A686" s="35">
        <v>535.96</v>
      </c>
    </row>
    <row r="687" spans="1:1" x14ac:dyDescent="0.25">
      <c r="A687" s="35">
        <v>527.16999999999996</v>
      </c>
    </row>
    <row r="688" spans="1:1" x14ac:dyDescent="0.25">
      <c r="A688" s="35">
        <v>520.01</v>
      </c>
    </row>
    <row r="689" spans="1:1" x14ac:dyDescent="0.25">
      <c r="A689" s="35">
        <v>508.9</v>
      </c>
    </row>
    <row r="690" spans="1:1" x14ac:dyDescent="0.25">
      <c r="A690" s="35">
        <v>513.36</v>
      </c>
    </row>
    <row r="691" spans="1:1" x14ac:dyDescent="0.25">
      <c r="A691" s="35">
        <v>510.91</v>
      </c>
    </row>
    <row r="692" spans="1:1" x14ac:dyDescent="0.25">
      <c r="A692" s="35">
        <v>499.23</v>
      </c>
    </row>
    <row r="693" spans="1:1" x14ac:dyDescent="0.25">
      <c r="A693" s="35">
        <v>484.32</v>
      </c>
    </row>
    <row r="694" spans="1:1" x14ac:dyDescent="0.25">
      <c r="A694" s="35">
        <v>484.83</v>
      </c>
    </row>
    <row r="695" spans="1:1" x14ac:dyDescent="0.25">
      <c r="A695" s="35">
        <v>474.03</v>
      </c>
    </row>
    <row r="696" spans="1:1" x14ac:dyDescent="0.25">
      <c r="A696" s="35">
        <v>477.74</v>
      </c>
    </row>
    <row r="697" spans="1:1" x14ac:dyDescent="0.25">
      <c r="A697" s="35">
        <v>481.89</v>
      </c>
    </row>
    <row r="698" spans="1:1" x14ac:dyDescent="0.25">
      <c r="A698" s="35">
        <v>469.38</v>
      </c>
    </row>
    <row r="699" spans="1:1" x14ac:dyDescent="0.25">
      <c r="A699" s="35">
        <v>464.84</v>
      </c>
    </row>
    <row r="700" spans="1:1" x14ac:dyDescent="0.25">
      <c r="A700" s="35">
        <v>460.2</v>
      </c>
    </row>
    <row r="701" spans="1:1" x14ac:dyDescent="0.25">
      <c r="A701" s="35">
        <v>455.09</v>
      </c>
    </row>
    <row r="702" spans="1:1" x14ac:dyDescent="0.25">
      <c r="A702" s="35">
        <v>456.61</v>
      </c>
    </row>
    <row r="703" spans="1:1" x14ac:dyDescent="0.25">
      <c r="A703" s="35">
        <v>449.44</v>
      </c>
    </row>
    <row r="704" spans="1:1" x14ac:dyDescent="0.25">
      <c r="A704" s="35">
        <v>416.5</v>
      </c>
    </row>
    <row r="705" spans="1:1" x14ac:dyDescent="0.25">
      <c r="A705" s="35">
        <v>410.67</v>
      </c>
    </row>
    <row r="706" spans="1:1" x14ac:dyDescent="0.25">
      <c r="A706" s="35">
        <v>426.86</v>
      </c>
    </row>
    <row r="707" spans="1:1" x14ac:dyDescent="0.25">
      <c r="A707" s="35">
        <v>426.87</v>
      </c>
    </row>
    <row r="708" spans="1:1" x14ac:dyDescent="0.25">
      <c r="A708" s="35">
        <v>434.44</v>
      </c>
    </row>
    <row r="709" spans="1:1" x14ac:dyDescent="0.25">
      <c r="A709" s="35">
        <v>431.83</v>
      </c>
    </row>
    <row r="710" spans="1:1" x14ac:dyDescent="0.25">
      <c r="A710" s="35">
        <v>426.78</v>
      </c>
    </row>
    <row r="711" spans="1:1" x14ac:dyDescent="0.25">
      <c r="A711" s="35">
        <v>424.88</v>
      </c>
    </row>
    <row r="712" spans="1:1" x14ac:dyDescent="0.25">
      <c r="A712" s="35">
        <v>429.91</v>
      </c>
    </row>
    <row r="713" spans="1:1" x14ac:dyDescent="0.25">
      <c r="A713" s="35">
        <v>427.32</v>
      </c>
    </row>
    <row r="714" spans="1:1" x14ac:dyDescent="0.25">
      <c r="A714" s="35">
        <v>426.62</v>
      </c>
    </row>
    <row r="715" spans="1:1" x14ac:dyDescent="0.25">
      <c r="A715" s="35">
        <v>418.06</v>
      </c>
    </row>
    <row r="716" spans="1:1" x14ac:dyDescent="0.25">
      <c r="A716" s="35">
        <v>418.29</v>
      </c>
    </row>
    <row r="717" spans="1:1" x14ac:dyDescent="0.25">
      <c r="A717" s="35">
        <v>413.5</v>
      </c>
    </row>
    <row r="718" spans="1:1" x14ac:dyDescent="0.25">
      <c r="A718" s="35">
        <v>402.5</v>
      </c>
    </row>
    <row r="719" spans="1:1" x14ac:dyDescent="0.25">
      <c r="A719" s="35">
        <v>401.69</v>
      </c>
    </row>
    <row r="720" spans="1:1" x14ac:dyDescent="0.25">
      <c r="A720" s="35">
        <v>405.26</v>
      </c>
    </row>
    <row r="721" spans="1:1" x14ac:dyDescent="0.25">
      <c r="A721" s="35">
        <v>380.43</v>
      </c>
    </row>
    <row r="722" spans="1:1" x14ac:dyDescent="0.25">
      <c r="A722" s="35">
        <v>338.84</v>
      </c>
    </row>
    <row r="723" spans="1:1" x14ac:dyDescent="0.25">
      <c r="A723" s="35">
        <v>290.11</v>
      </c>
    </row>
    <row r="724" spans="1:1" x14ac:dyDescent="0.25">
      <c r="A724" s="35">
        <v>243.48</v>
      </c>
    </row>
    <row r="725" spans="1:1" x14ac:dyDescent="0.25">
      <c r="A725" s="35">
        <v>267.35000000000002</v>
      </c>
    </row>
    <row r="726" spans="1:1" x14ac:dyDescent="0.25">
      <c r="A726" s="35">
        <v>212.35</v>
      </c>
    </row>
    <row r="727" spans="1:1" x14ac:dyDescent="0.25">
      <c r="A727" s="35">
        <v>204.37</v>
      </c>
    </row>
    <row r="728" spans="1:1" x14ac:dyDescent="0.25">
      <c r="A728" s="35">
        <v>154.16999999999999</v>
      </c>
    </row>
    <row r="729" spans="1:1" x14ac:dyDescent="0.25">
      <c r="A729" s="35">
        <v>164.56</v>
      </c>
    </row>
    <row r="730" spans="1:1" x14ac:dyDescent="0.25">
      <c r="A730" s="35">
        <v>190.02</v>
      </c>
    </row>
    <row r="731" spans="1:1" x14ac:dyDescent="0.25">
      <c r="A731" s="35">
        <v>192.06</v>
      </c>
    </row>
    <row r="732" spans="1:1" x14ac:dyDescent="0.25">
      <c r="A732" s="35">
        <v>168.25</v>
      </c>
    </row>
    <row r="733" spans="1:1" x14ac:dyDescent="0.25">
      <c r="A733" s="35">
        <v>158.63999999999999</v>
      </c>
    </row>
    <row r="734" spans="1:1" x14ac:dyDescent="0.25">
      <c r="A734" s="35">
        <v>143.88999999999999</v>
      </c>
    </row>
    <row r="735" spans="1:1" x14ac:dyDescent="0.25">
      <c r="A735" s="35">
        <v>137.63999999999999</v>
      </c>
    </row>
    <row r="736" spans="1:1" x14ac:dyDescent="0.25">
      <c r="A736" s="35">
        <v>127.96</v>
      </c>
    </row>
    <row r="737" spans="1:1" x14ac:dyDescent="0.25">
      <c r="A737" s="35">
        <v>113.09</v>
      </c>
    </row>
    <row r="738" spans="1:1" x14ac:dyDescent="0.25">
      <c r="A738" s="35">
        <v>112.62</v>
      </c>
    </row>
    <row r="739" spans="1:1" x14ac:dyDescent="0.25">
      <c r="A739" s="35">
        <v>109.76</v>
      </c>
    </row>
    <row r="740" spans="1:1" x14ac:dyDescent="0.25">
      <c r="A740" s="35">
        <v>107.31</v>
      </c>
    </row>
    <row r="741" spans="1:1" x14ac:dyDescent="0.25">
      <c r="A741" s="35">
        <v>105.32</v>
      </c>
    </row>
    <row r="742" spans="1:1" x14ac:dyDescent="0.25">
      <c r="A742" s="35">
        <v>103.21</v>
      </c>
    </row>
    <row r="743" spans="1:1" x14ac:dyDescent="0.25">
      <c r="A743" s="35">
        <v>101.25</v>
      </c>
    </row>
    <row r="744" spans="1:1" x14ac:dyDescent="0.25">
      <c r="A744" s="35">
        <v>100.32</v>
      </c>
    </row>
    <row r="745" spans="1:1" x14ac:dyDescent="0.25">
      <c r="A745" s="35">
        <v>97.23</v>
      </c>
    </row>
    <row r="746" spans="1:1" x14ac:dyDescent="0.25">
      <c r="A746" s="35">
        <v>93.74</v>
      </c>
    </row>
    <row r="747" spans="1:1" x14ac:dyDescent="0.25">
      <c r="A747" s="35">
        <v>93.76</v>
      </c>
    </row>
    <row r="748" spans="1:1" x14ac:dyDescent="0.25">
      <c r="A748" s="35">
        <v>89.89</v>
      </c>
    </row>
    <row r="749" spans="1:1" x14ac:dyDescent="0.25">
      <c r="A749" s="35">
        <v>92.26</v>
      </c>
    </row>
    <row r="750" spans="1:1" x14ac:dyDescent="0.25">
      <c r="A750" s="35">
        <v>89.26</v>
      </c>
    </row>
    <row r="751" spans="1:1" x14ac:dyDescent="0.25">
      <c r="A751" s="35">
        <v>83.19</v>
      </c>
    </row>
    <row r="752" spans="1:1" x14ac:dyDescent="0.25">
      <c r="A752" s="35">
        <v>80.790000000000006</v>
      </c>
    </row>
    <row r="753" spans="1:1" x14ac:dyDescent="0.25">
      <c r="A753" s="35">
        <v>83.07</v>
      </c>
    </row>
    <row r="754" spans="1:1" x14ac:dyDescent="0.25">
      <c r="A754" s="35">
        <v>80.290000000000006</v>
      </c>
    </row>
    <row r="755" spans="1:1" x14ac:dyDescent="0.25">
      <c r="A755" s="35">
        <v>82.44</v>
      </c>
    </row>
    <row r="756" spans="1:1" x14ac:dyDescent="0.25">
      <c r="A756" s="35">
        <v>82.05</v>
      </c>
    </row>
    <row r="757" spans="1:1" x14ac:dyDescent="0.25">
      <c r="A757" s="35">
        <v>78.69</v>
      </c>
    </row>
    <row r="758" spans="1:1" x14ac:dyDescent="0.25">
      <c r="A758" s="35">
        <v>79.98</v>
      </c>
    </row>
    <row r="759" spans="1:1" x14ac:dyDescent="0.25">
      <c r="A759" s="35">
        <v>78.91</v>
      </c>
    </row>
    <row r="760" spans="1:1" x14ac:dyDescent="0.25">
      <c r="A760" s="35">
        <v>79.930000000000007</v>
      </c>
    </row>
    <row r="761" spans="1:1" x14ac:dyDescent="0.25">
      <c r="A761" s="35">
        <v>77.95</v>
      </c>
    </row>
    <row r="762" spans="1:1" x14ac:dyDescent="0.25">
      <c r="A762" s="35">
        <v>78.22</v>
      </c>
    </row>
    <row r="763" spans="1:1" x14ac:dyDescent="0.25">
      <c r="A763" s="35">
        <v>77.569999999999993</v>
      </c>
    </row>
    <row r="764" spans="1:1" x14ac:dyDescent="0.25">
      <c r="A764" s="35">
        <v>76.239999999999995</v>
      </c>
    </row>
    <row r="765" spans="1:1" x14ac:dyDescent="0.25">
      <c r="A765" s="35">
        <v>74.95</v>
      </c>
    </row>
    <row r="766" spans="1:1" x14ac:dyDescent="0.25">
      <c r="A766" s="35">
        <v>75.069999999999993</v>
      </c>
    </row>
    <row r="767" spans="1:1" x14ac:dyDescent="0.25">
      <c r="A767" s="35">
        <v>75.98</v>
      </c>
    </row>
    <row r="768" spans="1:1" x14ac:dyDescent="0.25">
      <c r="A768" s="35">
        <v>75.45</v>
      </c>
    </row>
    <row r="769" spans="1:1" x14ac:dyDescent="0.25">
      <c r="A769" s="35">
        <v>75.430000000000007</v>
      </c>
    </row>
    <row r="770" spans="1:1" x14ac:dyDescent="0.25">
      <c r="A770" s="35">
        <v>75.349999999999994</v>
      </c>
    </row>
    <row r="771" spans="1:1" x14ac:dyDescent="0.25">
      <c r="A771" s="35">
        <v>73.930000000000007</v>
      </c>
    </row>
    <row r="772" spans="1:1" x14ac:dyDescent="0.25">
      <c r="A772" s="35">
        <v>73.63</v>
      </c>
    </row>
    <row r="773" spans="1:1" x14ac:dyDescent="0.25">
      <c r="A773" s="35">
        <v>73.66</v>
      </c>
    </row>
    <row r="774" spans="1:1" x14ac:dyDescent="0.25">
      <c r="A774" s="35">
        <v>72.8</v>
      </c>
    </row>
    <row r="775" spans="1:1" x14ac:dyDescent="0.25">
      <c r="A775" s="35">
        <v>75.13</v>
      </c>
    </row>
    <row r="776" spans="1:1" x14ac:dyDescent="0.25">
      <c r="A776" s="35">
        <v>75.44</v>
      </c>
    </row>
    <row r="777" spans="1:1" x14ac:dyDescent="0.25">
      <c r="A777" s="35">
        <v>75.73</v>
      </c>
    </row>
    <row r="778" spans="1:1" x14ac:dyDescent="0.25">
      <c r="A778" s="35">
        <v>74.27</v>
      </c>
    </row>
    <row r="779" spans="1:1" x14ac:dyDescent="0.25">
      <c r="A779" s="35">
        <v>73.08</v>
      </c>
    </row>
    <row r="780" spans="1:1" x14ac:dyDescent="0.25">
      <c r="A780" s="35">
        <v>74.25</v>
      </c>
    </row>
    <row r="781" spans="1:1" x14ac:dyDescent="0.25">
      <c r="A781" s="35">
        <v>74.489999999999995</v>
      </c>
    </row>
    <row r="782" spans="1:1" x14ac:dyDescent="0.25">
      <c r="A782" s="35">
        <v>72.8</v>
      </c>
    </row>
    <row r="783" spans="1:1" x14ac:dyDescent="0.25">
      <c r="A783" s="35">
        <v>72.099999999999994</v>
      </c>
    </row>
    <row r="784" spans="1:1" x14ac:dyDescent="0.25">
      <c r="A784" s="35">
        <v>73.89</v>
      </c>
    </row>
    <row r="785" spans="1:1" x14ac:dyDescent="0.25">
      <c r="A785" s="35">
        <v>74.13</v>
      </c>
    </row>
    <row r="786" spans="1:1" x14ac:dyDescent="0.25">
      <c r="A786" s="35">
        <v>73.510000000000005</v>
      </c>
    </row>
    <row r="787" spans="1:1" x14ac:dyDescent="0.25">
      <c r="A787" s="35">
        <v>73.52</v>
      </c>
    </row>
    <row r="788" spans="1:1" x14ac:dyDescent="0.25">
      <c r="A788" s="35">
        <v>73.430000000000007</v>
      </c>
    </row>
    <row r="789" spans="1:1" x14ac:dyDescent="0.25">
      <c r="A789" s="35">
        <v>75.489999999999995</v>
      </c>
    </row>
    <row r="790" spans="1:1" x14ac:dyDescent="0.25">
      <c r="A790" s="35">
        <v>76.010000000000005</v>
      </c>
    </row>
    <row r="791" spans="1:1" x14ac:dyDescent="0.25">
      <c r="A791" s="35">
        <v>74.69</v>
      </c>
    </row>
    <row r="792" spans="1:1" x14ac:dyDescent="0.25">
      <c r="A792" s="35">
        <v>73.44</v>
      </c>
    </row>
    <row r="793" spans="1:1" x14ac:dyDescent="0.25">
      <c r="A793" s="35">
        <v>72.47</v>
      </c>
    </row>
    <row r="794" spans="1:1" x14ac:dyDescent="0.25">
      <c r="A794" s="35">
        <v>72.23</v>
      </c>
    </row>
    <row r="795" spans="1:1" x14ac:dyDescent="0.25">
      <c r="A795" s="35">
        <v>72.52</v>
      </c>
    </row>
    <row r="796" spans="1:1" x14ac:dyDescent="0.25">
      <c r="A796" s="35">
        <v>71.66</v>
      </c>
    </row>
    <row r="797" spans="1:1" x14ac:dyDescent="0.25">
      <c r="A797" s="35">
        <v>71.27</v>
      </c>
    </row>
    <row r="798" spans="1:1" x14ac:dyDescent="0.25">
      <c r="A798" s="35">
        <v>71.150000000000006</v>
      </c>
    </row>
    <row r="799" spans="1:1" x14ac:dyDescent="0.25">
      <c r="A799" s="35">
        <v>72.36</v>
      </c>
    </row>
    <row r="800" spans="1:1" x14ac:dyDescent="0.25">
      <c r="A800" s="35">
        <v>72.03</v>
      </c>
    </row>
    <row r="801" spans="1:1" x14ac:dyDescent="0.25">
      <c r="A801" s="35">
        <v>71.02</v>
      </c>
    </row>
    <row r="802" spans="1:1" x14ac:dyDescent="0.25">
      <c r="A802" s="35">
        <v>72.56</v>
      </c>
    </row>
    <row r="803" spans="1:1" x14ac:dyDescent="0.25">
      <c r="A803" s="35">
        <v>72.28</v>
      </c>
    </row>
    <row r="804" spans="1:1" x14ac:dyDescent="0.25">
      <c r="A804" s="35">
        <v>73.739999999999995</v>
      </c>
    </row>
    <row r="805" spans="1:1" x14ac:dyDescent="0.25">
      <c r="A805" s="35">
        <v>72.400000000000006</v>
      </c>
    </row>
    <row r="806" spans="1:1" x14ac:dyDescent="0.25">
      <c r="A806" s="35">
        <v>72.48</v>
      </c>
    </row>
    <row r="807" spans="1:1" x14ac:dyDescent="0.25">
      <c r="A807" s="35">
        <v>71.17</v>
      </c>
    </row>
    <row r="808" spans="1:1" x14ac:dyDescent="0.25">
      <c r="A808" s="35">
        <v>72.13</v>
      </c>
    </row>
    <row r="809" spans="1:1" x14ac:dyDescent="0.25">
      <c r="A809" s="35">
        <v>73.959999999999994</v>
      </c>
    </row>
    <row r="810" spans="1:1" x14ac:dyDescent="0.25">
      <c r="A810" s="35">
        <v>72.739999999999995</v>
      </c>
    </row>
    <row r="811" spans="1:1" x14ac:dyDescent="0.25">
      <c r="A811" s="35">
        <v>73.489999999999995</v>
      </c>
    </row>
    <row r="812" spans="1:1" x14ac:dyDescent="0.25">
      <c r="A812" s="35">
        <v>75.55</v>
      </c>
    </row>
    <row r="813" spans="1:1" x14ac:dyDescent="0.25">
      <c r="A813" s="35">
        <v>74.81</v>
      </c>
    </row>
    <row r="814" spans="1:1" x14ac:dyDescent="0.25">
      <c r="A814" s="35">
        <v>75.489999999999995</v>
      </c>
    </row>
    <row r="815" spans="1:1" x14ac:dyDescent="0.25">
      <c r="A815" s="35">
        <v>78.91</v>
      </c>
    </row>
    <row r="816" spans="1:1" x14ac:dyDescent="0.25">
      <c r="A816" s="35">
        <v>79.75</v>
      </c>
    </row>
    <row r="817" spans="1:1" x14ac:dyDescent="0.25">
      <c r="A817" s="35">
        <v>81.760000000000005</v>
      </c>
    </row>
    <row r="818" spans="1:1" x14ac:dyDescent="0.25">
      <c r="A818" s="35">
        <v>89.85</v>
      </c>
    </row>
    <row r="819" spans="1:1" x14ac:dyDescent="0.25">
      <c r="A819" s="35">
        <v>94.25</v>
      </c>
    </row>
    <row r="820" spans="1:1" x14ac:dyDescent="0.25">
      <c r="A820" s="35">
        <v>109.03</v>
      </c>
    </row>
    <row r="821" spans="1:1" x14ac:dyDescent="0.25">
      <c r="A821" s="35">
        <v>107.91</v>
      </c>
    </row>
    <row r="822" spans="1:1" x14ac:dyDescent="0.25">
      <c r="A822" s="35">
        <v>111.02</v>
      </c>
    </row>
    <row r="823" spans="1:1" x14ac:dyDescent="0.25">
      <c r="A823" s="35">
        <v>113.04</v>
      </c>
    </row>
    <row r="824" spans="1:1" x14ac:dyDescent="0.25">
      <c r="A824" s="35">
        <v>124.79</v>
      </c>
    </row>
    <row r="825" spans="1:1" x14ac:dyDescent="0.25">
      <c r="A825" s="35">
        <v>126.6</v>
      </c>
    </row>
    <row r="826" spans="1:1" x14ac:dyDescent="0.25">
      <c r="A826" s="35">
        <v>133.12</v>
      </c>
    </row>
    <row r="827" spans="1:1" x14ac:dyDescent="0.25">
      <c r="A827" s="35">
        <v>134.88</v>
      </c>
    </row>
    <row r="828" spans="1:1" x14ac:dyDescent="0.25">
      <c r="A828" s="35">
        <v>138.12</v>
      </c>
    </row>
    <row r="829" spans="1:1" x14ac:dyDescent="0.25">
      <c r="A829" s="35">
        <v>136.57</v>
      </c>
    </row>
    <row r="830" spans="1:1" x14ac:dyDescent="0.25">
      <c r="A830" s="35">
        <v>144.08000000000001</v>
      </c>
    </row>
    <row r="831" spans="1:1" x14ac:dyDescent="0.25">
      <c r="A831" s="35">
        <v>146.75</v>
      </c>
    </row>
    <row r="832" spans="1:1" x14ac:dyDescent="0.25">
      <c r="A832" s="35">
        <v>145.02000000000001</v>
      </c>
    </row>
    <row r="833" spans="1:1" x14ac:dyDescent="0.25">
      <c r="A833" s="35">
        <v>144.9</v>
      </c>
    </row>
    <row r="834" spans="1:1" x14ac:dyDescent="0.25">
      <c r="A834" s="35">
        <v>148.80000000000001</v>
      </c>
    </row>
    <row r="835" spans="1:1" x14ac:dyDescent="0.25">
      <c r="A835" s="35">
        <v>149.13999999999999</v>
      </c>
    </row>
    <row r="836" spans="1:1" x14ac:dyDescent="0.25">
      <c r="A836" s="35">
        <v>138.77000000000001</v>
      </c>
    </row>
    <row r="837" spans="1:1" x14ac:dyDescent="0.25">
      <c r="A837" s="35">
        <v>139.08000000000001</v>
      </c>
    </row>
    <row r="838" spans="1:1" x14ac:dyDescent="0.25">
      <c r="A838" s="35">
        <v>143.41999999999999</v>
      </c>
    </row>
    <row r="839" spans="1:1" x14ac:dyDescent="0.25">
      <c r="A839" s="35">
        <v>169.38</v>
      </c>
    </row>
    <row r="840" spans="1:1" x14ac:dyDescent="0.25">
      <c r="A840" s="35">
        <v>171.31</v>
      </c>
    </row>
    <row r="841" spans="1:1" x14ac:dyDescent="0.25">
      <c r="A841" s="35">
        <v>169.99</v>
      </c>
    </row>
    <row r="842" spans="1:1" x14ac:dyDescent="0.25">
      <c r="A842" s="35">
        <v>175.68</v>
      </c>
    </row>
    <row r="843" spans="1:1" x14ac:dyDescent="0.25">
      <c r="A843" s="35">
        <v>154.47</v>
      </c>
    </row>
    <row r="844" spans="1:1" x14ac:dyDescent="0.25">
      <c r="A844" s="35">
        <v>136.88</v>
      </c>
    </row>
    <row r="845" spans="1:1" x14ac:dyDescent="0.25">
      <c r="A845" s="35">
        <v>138.52000000000001</v>
      </c>
    </row>
    <row r="846" spans="1:1" x14ac:dyDescent="0.25">
      <c r="A846" s="35">
        <v>152.47</v>
      </c>
    </row>
    <row r="847" spans="1:1" x14ac:dyDescent="0.25">
      <c r="A847" s="35">
        <v>156.74</v>
      </c>
    </row>
    <row r="848" spans="1:1" x14ac:dyDescent="0.25">
      <c r="A848" s="35">
        <v>150.99</v>
      </c>
    </row>
    <row r="849" spans="1:1" x14ac:dyDescent="0.25">
      <c r="A849" s="35">
        <v>153.19999999999999</v>
      </c>
    </row>
    <row r="850" spans="1:1" x14ac:dyDescent="0.25">
      <c r="A850" s="35">
        <v>153.74</v>
      </c>
    </row>
    <row r="851" spans="1:1" x14ac:dyDescent="0.25">
      <c r="A851" s="35">
        <v>157.16999999999999</v>
      </c>
    </row>
    <row r="852" spans="1:1" x14ac:dyDescent="0.25">
      <c r="A852" s="35">
        <v>169.74</v>
      </c>
    </row>
    <row r="853" spans="1:1" x14ac:dyDescent="0.25">
      <c r="A853" s="35">
        <v>169.49</v>
      </c>
    </row>
    <row r="854" spans="1:1" x14ac:dyDescent="0.25">
      <c r="A854" s="35">
        <v>162.15</v>
      </c>
    </row>
    <row r="855" spans="1:1" x14ac:dyDescent="0.25">
      <c r="A855" s="35">
        <v>171.75</v>
      </c>
    </row>
    <row r="856" spans="1:1" x14ac:dyDescent="0.25">
      <c r="A856" s="35">
        <v>193.27</v>
      </c>
    </row>
    <row r="857" spans="1:1" x14ac:dyDescent="0.25">
      <c r="A857" s="35">
        <v>168.8</v>
      </c>
    </row>
    <row r="858" spans="1:1" x14ac:dyDescent="0.25">
      <c r="A858" s="35">
        <v>168.08</v>
      </c>
    </row>
    <row r="859" spans="1:1" x14ac:dyDescent="0.25">
      <c r="A859" s="35">
        <v>172.5</v>
      </c>
    </row>
    <row r="860" spans="1:1" x14ac:dyDescent="0.25">
      <c r="A860" s="35">
        <v>173.59</v>
      </c>
    </row>
    <row r="861" spans="1:1" x14ac:dyDescent="0.25">
      <c r="A861" s="35">
        <v>184.01</v>
      </c>
    </row>
    <row r="862" spans="1:1" x14ac:dyDescent="0.25">
      <c r="A862" s="35">
        <v>186.6</v>
      </c>
    </row>
    <row r="863" spans="1:1" x14ac:dyDescent="0.25">
      <c r="A863" s="35">
        <v>189.48</v>
      </c>
    </row>
    <row r="864" spans="1:1" x14ac:dyDescent="0.25">
      <c r="A864" s="35">
        <v>188.67</v>
      </c>
    </row>
    <row r="865" spans="1:1" x14ac:dyDescent="0.25">
      <c r="A865" s="35">
        <v>194.74</v>
      </c>
    </row>
    <row r="866" spans="1:1" x14ac:dyDescent="0.25">
      <c r="A866" s="35">
        <v>193.53</v>
      </c>
    </row>
    <row r="867" spans="1:1" x14ac:dyDescent="0.25">
      <c r="A867" s="35">
        <v>191.46</v>
      </c>
    </row>
    <row r="868" spans="1:1" x14ac:dyDescent="0.25">
      <c r="A868" s="35">
        <v>191.83</v>
      </c>
    </row>
    <row r="869" spans="1:1" x14ac:dyDescent="0.25">
      <c r="A869" s="35">
        <v>195.85</v>
      </c>
    </row>
    <row r="870" spans="1:1" x14ac:dyDescent="0.25">
      <c r="A870" s="35">
        <v>199.9</v>
      </c>
    </row>
    <row r="871" spans="1:1" x14ac:dyDescent="0.25">
      <c r="A871" s="35">
        <v>200.54</v>
      </c>
    </row>
    <row r="872" spans="1:1" x14ac:dyDescent="0.25">
      <c r="A872" s="35">
        <v>197.22</v>
      </c>
    </row>
    <row r="873" spans="1:1" x14ac:dyDescent="0.25">
      <c r="A873" s="35">
        <v>201.97</v>
      </c>
    </row>
    <row r="874" spans="1:1" x14ac:dyDescent="0.25">
      <c r="A874" s="35">
        <v>192.81</v>
      </c>
    </row>
    <row r="875" spans="1:1" x14ac:dyDescent="0.25">
      <c r="A875" s="35">
        <v>192.78</v>
      </c>
    </row>
    <row r="876" spans="1:1" x14ac:dyDescent="0.25">
      <c r="A876" s="35">
        <v>191.87</v>
      </c>
    </row>
    <row r="877" spans="1:1" x14ac:dyDescent="0.25">
      <c r="A877" s="35">
        <v>188.52</v>
      </c>
    </row>
    <row r="878" spans="1:1" x14ac:dyDescent="0.25">
      <c r="A878" s="35">
        <v>189.97</v>
      </c>
    </row>
    <row r="879" spans="1:1" x14ac:dyDescent="0.25">
      <c r="A879" s="35">
        <v>189.24</v>
      </c>
    </row>
    <row r="880" spans="1:1" x14ac:dyDescent="0.25">
      <c r="A880" s="35">
        <v>185.73</v>
      </c>
    </row>
    <row r="881" spans="1:1" x14ac:dyDescent="0.25">
      <c r="A881" s="35">
        <v>181.67</v>
      </c>
    </row>
    <row r="882" spans="1:1" x14ac:dyDescent="0.25">
      <c r="A882" s="35">
        <v>179.29</v>
      </c>
    </row>
    <row r="883" spans="1:1" x14ac:dyDescent="0.25">
      <c r="A883" s="35">
        <v>179.47</v>
      </c>
    </row>
    <row r="884" spans="1:1" x14ac:dyDescent="0.25">
      <c r="A884" s="35">
        <v>178.9</v>
      </c>
    </row>
    <row r="885" spans="1:1" x14ac:dyDescent="0.25">
      <c r="A885" s="35">
        <v>175.61</v>
      </c>
    </row>
    <row r="886" spans="1:1" x14ac:dyDescent="0.25">
      <c r="A886" s="35">
        <v>177.7</v>
      </c>
    </row>
    <row r="887" spans="1:1" x14ac:dyDescent="0.25">
      <c r="A887" s="35">
        <v>175.28</v>
      </c>
    </row>
    <row r="888" spans="1:1" x14ac:dyDescent="0.25">
      <c r="A888" s="35">
        <v>174.93</v>
      </c>
    </row>
    <row r="889" spans="1:1" x14ac:dyDescent="0.25">
      <c r="A889" s="35">
        <v>175.11</v>
      </c>
    </row>
    <row r="890" spans="1:1" x14ac:dyDescent="0.25">
      <c r="A890" s="35">
        <v>171.75</v>
      </c>
    </row>
    <row r="891" spans="1:1" x14ac:dyDescent="0.25">
      <c r="A891" s="35">
        <v>167.69</v>
      </c>
    </row>
    <row r="892" spans="1:1" x14ac:dyDescent="0.25">
      <c r="A892" s="35">
        <v>172.36</v>
      </c>
    </row>
    <row r="893" spans="1:1" x14ac:dyDescent="0.25">
      <c r="A893" s="35">
        <v>169.49</v>
      </c>
    </row>
    <row r="894" spans="1:1" x14ac:dyDescent="0.25">
      <c r="A894" s="35">
        <v>171.51</v>
      </c>
    </row>
    <row r="895" spans="1:1" x14ac:dyDescent="0.25">
      <c r="A895" s="35">
        <v>163.89</v>
      </c>
    </row>
    <row r="896" spans="1:1" x14ac:dyDescent="0.25">
      <c r="A896" s="35">
        <v>162.38</v>
      </c>
    </row>
    <row r="897" spans="1:1" x14ac:dyDescent="0.25">
      <c r="A897" s="35">
        <v>162.79</v>
      </c>
    </row>
    <row r="898" spans="1:1" x14ac:dyDescent="0.25">
      <c r="A898" s="35">
        <v>158.19</v>
      </c>
    </row>
    <row r="899" spans="1:1" x14ac:dyDescent="0.25">
      <c r="A899" s="35">
        <v>150.01</v>
      </c>
    </row>
    <row r="900" spans="1:1" x14ac:dyDescent="0.25">
      <c r="A900" s="35">
        <v>157.6</v>
      </c>
    </row>
    <row r="901" spans="1:1" x14ac:dyDescent="0.25">
      <c r="A901" s="35">
        <v>159.35</v>
      </c>
    </row>
    <row r="902" spans="1:1" x14ac:dyDescent="0.25">
      <c r="A902" s="35">
        <v>159.79</v>
      </c>
    </row>
    <row r="903" spans="1:1" x14ac:dyDescent="0.25">
      <c r="A903" s="35">
        <v>160.05000000000001</v>
      </c>
    </row>
    <row r="904" spans="1:1" x14ac:dyDescent="0.25">
      <c r="A904" s="35">
        <v>158.96</v>
      </c>
    </row>
    <row r="905" spans="1:1" x14ac:dyDescent="0.25">
      <c r="A905" s="35">
        <v>157.83000000000001</v>
      </c>
    </row>
    <row r="906" spans="1:1" x14ac:dyDescent="0.25">
      <c r="A906" s="35">
        <v>157.15</v>
      </c>
    </row>
    <row r="907" spans="1:1" x14ac:dyDescent="0.25">
      <c r="A907" s="35">
        <v>151.5</v>
      </c>
    </row>
    <row r="908" spans="1:1" x14ac:dyDescent="0.25">
      <c r="A908" s="35">
        <v>152.44999999999999</v>
      </c>
    </row>
    <row r="909" spans="1:1" x14ac:dyDescent="0.25">
      <c r="A909" s="35">
        <v>152.44999999999999</v>
      </c>
    </row>
    <row r="910" spans="1:1" x14ac:dyDescent="0.25">
      <c r="A910" s="35">
        <v>145.26</v>
      </c>
    </row>
    <row r="911" spans="1:1" x14ac:dyDescent="0.25">
      <c r="A911" s="35">
        <v>138.37</v>
      </c>
    </row>
    <row r="912" spans="1:1" x14ac:dyDescent="0.25">
      <c r="A912" s="35">
        <v>142.01</v>
      </c>
    </row>
    <row r="913" spans="1:1" x14ac:dyDescent="0.25">
      <c r="A913" s="35">
        <v>142.03</v>
      </c>
    </row>
    <row r="914" spans="1:1" x14ac:dyDescent="0.25">
      <c r="A914" s="35">
        <v>139.75</v>
      </c>
    </row>
    <row r="915" spans="1:1" x14ac:dyDescent="0.25">
      <c r="A915" s="35">
        <v>136.82</v>
      </c>
    </row>
    <row r="916" spans="1:1" x14ac:dyDescent="0.25">
      <c r="A916" s="35">
        <v>137.47</v>
      </c>
    </row>
    <row r="917" spans="1:1" x14ac:dyDescent="0.25">
      <c r="A917" s="35">
        <v>135.12</v>
      </c>
    </row>
    <row r="918" spans="1:1" x14ac:dyDescent="0.25">
      <c r="A918" s="35">
        <v>132.63</v>
      </c>
    </row>
    <row r="919" spans="1:1" x14ac:dyDescent="0.25">
      <c r="A919" s="35">
        <v>133.34</v>
      </c>
    </row>
    <row r="920" spans="1:1" x14ac:dyDescent="0.25">
      <c r="A920" s="35">
        <v>133.11000000000001</v>
      </c>
    </row>
    <row r="921" spans="1:1" x14ac:dyDescent="0.25">
      <c r="A921" s="35">
        <v>134.37</v>
      </c>
    </row>
    <row r="922" spans="1:1" x14ac:dyDescent="0.25">
      <c r="A922" s="35">
        <v>134.35</v>
      </c>
    </row>
    <row r="923" spans="1:1" x14ac:dyDescent="0.25">
      <c r="A923" s="35">
        <v>133.51</v>
      </c>
    </row>
    <row r="924" spans="1:1" x14ac:dyDescent="0.25">
      <c r="A924" s="35">
        <v>131.28</v>
      </c>
    </row>
    <row r="925" spans="1:1" x14ac:dyDescent="0.25">
      <c r="A925" s="35">
        <v>131.63</v>
      </c>
    </row>
    <row r="926" spans="1:1" x14ac:dyDescent="0.25">
      <c r="A926" s="35">
        <v>131.16</v>
      </c>
    </row>
    <row r="927" spans="1:1" x14ac:dyDescent="0.25">
      <c r="A927" s="35">
        <v>131.82</v>
      </c>
    </row>
    <row r="928" spans="1:1" x14ac:dyDescent="0.25">
      <c r="A928" s="35">
        <v>130.22</v>
      </c>
    </row>
    <row r="929" spans="1:1" x14ac:dyDescent="0.25">
      <c r="A929" s="35">
        <v>129.30000000000001</v>
      </c>
    </row>
    <row r="930" spans="1:1" x14ac:dyDescent="0.25">
      <c r="A930" s="35">
        <v>129.65</v>
      </c>
    </row>
    <row r="931" spans="1:1" x14ac:dyDescent="0.25">
      <c r="A931" s="35">
        <v>129.30000000000001</v>
      </c>
    </row>
    <row r="932" spans="1:1" x14ac:dyDescent="0.25">
      <c r="A932" s="35">
        <v>130.4</v>
      </c>
    </row>
    <row r="933" spans="1:1" x14ac:dyDescent="0.25">
      <c r="A933" s="35">
        <v>126.77</v>
      </c>
    </row>
    <row r="934" spans="1:1" x14ac:dyDescent="0.25">
      <c r="A934" s="35">
        <v>127.39</v>
      </c>
    </row>
    <row r="935" spans="1:1" x14ac:dyDescent="0.25">
      <c r="A935" s="35">
        <v>125</v>
      </c>
    </row>
    <row r="936" spans="1:1" x14ac:dyDescent="0.25">
      <c r="A936" s="35">
        <v>127.69</v>
      </c>
    </row>
    <row r="937" spans="1:1" x14ac:dyDescent="0.25">
      <c r="A937" s="35">
        <v>124.7</v>
      </c>
    </row>
    <row r="938" spans="1:1" x14ac:dyDescent="0.25">
      <c r="A938" s="35">
        <v>125.05</v>
      </c>
    </row>
    <row r="939" spans="1:1" x14ac:dyDescent="0.25">
      <c r="A939" s="35">
        <v>124.19</v>
      </c>
    </row>
    <row r="940" spans="1:1" x14ac:dyDescent="0.25">
      <c r="A940" s="35">
        <v>126.57</v>
      </c>
    </row>
    <row r="941" spans="1:1" x14ac:dyDescent="0.25">
      <c r="A941" s="35">
        <v>123.11</v>
      </c>
    </row>
    <row r="942" spans="1:1" x14ac:dyDescent="0.25">
      <c r="A942" s="35">
        <v>122.27</v>
      </c>
    </row>
    <row r="943" spans="1:1" x14ac:dyDescent="0.25">
      <c r="A943" s="35">
        <v>123.07</v>
      </c>
    </row>
    <row r="944" spans="1:1" x14ac:dyDescent="0.25">
      <c r="A944" s="35">
        <v>120.37</v>
      </c>
    </row>
    <row r="945" spans="1:1" x14ac:dyDescent="0.25">
      <c r="A945" s="35">
        <v>119.15</v>
      </c>
    </row>
    <row r="946" spans="1:1" x14ac:dyDescent="0.25">
      <c r="A946" s="35">
        <v>118.24</v>
      </c>
    </row>
    <row r="947" spans="1:1" x14ac:dyDescent="0.25">
      <c r="A947" s="35">
        <v>120.39</v>
      </c>
    </row>
    <row r="948" spans="1:1" x14ac:dyDescent="0.25">
      <c r="A948" s="35">
        <v>122.46</v>
      </c>
    </row>
    <row r="949" spans="1:1" x14ac:dyDescent="0.25">
      <c r="A949" s="35">
        <v>121.25</v>
      </c>
    </row>
    <row r="950" spans="1:1" x14ac:dyDescent="0.25">
      <c r="A950" s="35">
        <v>124.74</v>
      </c>
    </row>
    <row r="951" spans="1:1" x14ac:dyDescent="0.25">
      <c r="A951" s="35">
        <v>123.78</v>
      </c>
    </row>
    <row r="952" spans="1:1" x14ac:dyDescent="0.25">
      <c r="A952" s="35">
        <v>122.89</v>
      </c>
    </row>
    <row r="953" spans="1:1" x14ac:dyDescent="0.25">
      <c r="A953" s="35">
        <v>124.72</v>
      </c>
    </row>
    <row r="954" spans="1:1" x14ac:dyDescent="0.25">
      <c r="A954" s="35">
        <v>125.44</v>
      </c>
    </row>
    <row r="955" spans="1:1" x14ac:dyDescent="0.25">
      <c r="A955" s="35">
        <v>128.43</v>
      </c>
    </row>
    <row r="956" spans="1:1" x14ac:dyDescent="0.25">
      <c r="A956" s="35">
        <v>128.46</v>
      </c>
    </row>
    <row r="957" spans="1:1" x14ac:dyDescent="0.25">
      <c r="A957" s="35">
        <v>134.01</v>
      </c>
    </row>
    <row r="958" spans="1:1" x14ac:dyDescent="0.25">
      <c r="A958" s="35">
        <v>138.66</v>
      </c>
    </row>
    <row r="959" spans="1:1" x14ac:dyDescent="0.25">
      <c r="A959" s="35">
        <v>133.69999999999999</v>
      </c>
    </row>
    <row r="960" spans="1:1" x14ac:dyDescent="0.25">
      <c r="A960" s="35">
        <v>131.72</v>
      </c>
    </row>
    <row r="961" spans="1:1" x14ac:dyDescent="0.25">
      <c r="A961" s="35">
        <v>136.26</v>
      </c>
    </row>
    <row r="962" spans="1:1" x14ac:dyDescent="0.25">
      <c r="A962" s="35">
        <v>139</v>
      </c>
    </row>
    <row r="963" spans="1:1" x14ac:dyDescent="0.25">
      <c r="A963" s="35">
        <v>143.5</v>
      </c>
    </row>
    <row r="964" spans="1:1" x14ac:dyDescent="0.25">
      <c r="A964" s="35">
        <v>154.25</v>
      </c>
    </row>
    <row r="965" spans="1:1" x14ac:dyDescent="0.25">
      <c r="A965" s="35">
        <v>162.22</v>
      </c>
    </row>
    <row r="966" spans="1:1" x14ac:dyDescent="0.25">
      <c r="A966" s="35">
        <v>182.87</v>
      </c>
    </row>
    <row r="967" spans="1:1" x14ac:dyDescent="0.25">
      <c r="A967" s="35">
        <v>185.65</v>
      </c>
    </row>
    <row r="968" spans="1:1" x14ac:dyDescent="0.25">
      <c r="A968" s="35">
        <v>190.5</v>
      </c>
    </row>
    <row r="969" spans="1:1" x14ac:dyDescent="0.25">
      <c r="A969" s="35">
        <v>198.89</v>
      </c>
    </row>
    <row r="970" spans="1:1" x14ac:dyDescent="0.25">
      <c r="A970" s="35">
        <v>205.66</v>
      </c>
    </row>
    <row r="971" spans="1:1" x14ac:dyDescent="0.25">
      <c r="A971" s="35">
        <v>207.39</v>
      </c>
    </row>
    <row r="972" spans="1:1" x14ac:dyDescent="0.25">
      <c r="A972" s="35">
        <v>204.81</v>
      </c>
    </row>
    <row r="973" spans="1:1" x14ac:dyDescent="0.25">
      <c r="A973" s="35">
        <v>212.72</v>
      </c>
    </row>
    <row r="974" spans="1:1" x14ac:dyDescent="0.25">
      <c r="A974" s="35">
        <v>217.95</v>
      </c>
    </row>
    <row r="975" spans="1:1" x14ac:dyDescent="0.25">
      <c r="A975" s="35">
        <v>217.7</v>
      </c>
    </row>
    <row r="976" spans="1:1" x14ac:dyDescent="0.25">
      <c r="A976" s="35">
        <v>221.65</v>
      </c>
    </row>
    <row r="977" spans="1:1" x14ac:dyDescent="0.25">
      <c r="A977" s="35">
        <v>228.93</v>
      </c>
    </row>
    <row r="978" spans="1:1" x14ac:dyDescent="0.25">
      <c r="A978" s="35">
        <v>248.5</v>
      </c>
    </row>
    <row r="979" spans="1:1" x14ac:dyDescent="0.25">
      <c r="A979" s="35">
        <v>250.31</v>
      </c>
    </row>
    <row r="980" spans="1:1" x14ac:dyDescent="0.25">
      <c r="A980" s="35">
        <v>236.42</v>
      </c>
    </row>
    <row r="981" spans="1:1" x14ac:dyDescent="0.25">
      <c r="A981" s="35">
        <v>233.95</v>
      </c>
    </row>
    <row r="982" spans="1:1" x14ac:dyDescent="0.25">
      <c r="A982" s="35">
        <v>227.76</v>
      </c>
    </row>
    <row r="983" spans="1:1" x14ac:dyDescent="0.25">
      <c r="A983" s="35">
        <v>226.38</v>
      </c>
    </row>
    <row r="984" spans="1:1" x14ac:dyDescent="0.25">
      <c r="A984" s="35">
        <v>226.23</v>
      </c>
    </row>
    <row r="985" spans="1:1" x14ac:dyDescent="0.25">
      <c r="A985" s="35">
        <v>224.3</v>
      </c>
    </row>
    <row r="986" spans="1:1" x14ac:dyDescent="0.25">
      <c r="A986" s="35">
        <v>223.66</v>
      </c>
    </row>
    <row r="987" spans="1:1" x14ac:dyDescent="0.25">
      <c r="A987" s="35">
        <v>224.62</v>
      </c>
    </row>
    <row r="988" spans="1:1" x14ac:dyDescent="0.25">
      <c r="A988" s="35">
        <v>222.67</v>
      </c>
    </row>
    <row r="989" spans="1:1" x14ac:dyDescent="0.25">
      <c r="A989" s="35">
        <v>219.61</v>
      </c>
    </row>
    <row r="990" spans="1:1" x14ac:dyDescent="0.25">
      <c r="A990" s="35">
        <v>219.77</v>
      </c>
    </row>
    <row r="991" spans="1:1" x14ac:dyDescent="0.25">
      <c r="A991" s="35">
        <v>216.91</v>
      </c>
    </row>
    <row r="992" spans="1:1" x14ac:dyDescent="0.25">
      <c r="A992" s="35">
        <v>214.29</v>
      </c>
    </row>
    <row r="993" spans="1:1" x14ac:dyDescent="0.25">
      <c r="A993" s="35">
        <v>204.85</v>
      </c>
    </row>
    <row r="994" spans="1:1" x14ac:dyDescent="0.25">
      <c r="A994" s="35">
        <v>191.67</v>
      </c>
    </row>
    <row r="995" spans="1:1" x14ac:dyDescent="0.25">
      <c r="A995" s="35">
        <v>186.53</v>
      </c>
    </row>
    <row r="996" spans="1:1" x14ac:dyDescent="0.25">
      <c r="A996" s="35">
        <v>168.23</v>
      </c>
    </row>
    <row r="997" spans="1:1" x14ac:dyDescent="0.25">
      <c r="A997" s="35">
        <v>110.54</v>
      </c>
    </row>
    <row r="998" spans="1:1" x14ac:dyDescent="0.25">
      <c r="A998" s="35">
        <v>71.989999999999995</v>
      </c>
    </row>
    <row r="999" spans="1:1" x14ac:dyDescent="0.25">
      <c r="A999" s="35">
        <v>68.260000000000005</v>
      </c>
    </row>
    <row r="1000" spans="1:1" x14ac:dyDescent="0.25">
      <c r="A1000" s="35">
        <v>66.37</v>
      </c>
    </row>
    <row r="1001" spans="1:1" x14ac:dyDescent="0.25">
      <c r="A1001" s="35">
        <v>62.82</v>
      </c>
    </row>
    <row r="1002" spans="1:1" x14ac:dyDescent="0.25">
      <c r="A1002" s="35">
        <v>64.48</v>
      </c>
    </row>
    <row r="1003" spans="1:1" x14ac:dyDescent="0.25">
      <c r="A1003" s="35">
        <v>56.51</v>
      </c>
    </row>
    <row r="1004" spans="1:1" x14ac:dyDescent="0.25">
      <c r="A1004" s="35">
        <v>44.66</v>
      </c>
    </row>
    <row r="1005" spans="1:1" x14ac:dyDescent="0.25">
      <c r="A1005" s="35">
        <v>33.86</v>
      </c>
    </row>
    <row r="1006" spans="1:1" x14ac:dyDescent="0.25">
      <c r="A1006" s="35">
        <v>27.56</v>
      </c>
    </row>
    <row r="1007" spans="1:1" x14ac:dyDescent="0.25">
      <c r="A1007" s="35">
        <v>24.34</v>
      </c>
    </row>
    <row r="1008" spans="1:1" x14ac:dyDescent="0.25">
      <c r="A1008" s="35">
        <v>21.21</v>
      </c>
    </row>
    <row r="1009" spans="1:1" x14ac:dyDescent="0.25">
      <c r="A1009" s="35">
        <v>20.28</v>
      </c>
    </row>
    <row r="1010" spans="1:1" x14ac:dyDescent="0.25">
      <c r="A1010" s="35">
        <v>17.62</v>
      </c>
    </row>
    <row r="1011" spans="1:1" x14ac:dyDescent="0.25">
      <c r="A1011" s="35">
        <v>15.48</v>
      </c>
    </row>
    <row r="1012" spans="1:1" x14ac:dyDescent="0.25">
      <c r="A1012" s="35">
        <v>14.43</v>
      </c>
    </row>
    <row r="1013" spans="1:1" x14ac:dyDescent="0.25">
      <c r="A1013" s="35">
        <v>11.55</v>
      </c>
    </row>
    <row r="1014" spans="1:1" x14ac:dyDescent="0.25">
      <c r="A1014" s="35">
        <v>10.08</v>
      </c>
    </row>
    <row r="1015" spans="1:1" x14ac:dyDescent="0.25">
      <c r="A1015" s="35">
        <v>8.69</v>
      </c>
    </row>
    <row r="1016" spans="1:1" x14ac:dyDescent="0.25">
      <c r="A1016" s="35">
        <v>7.56</v>
      </c>
    </row>
    <row r="1017" spans="1:1" x14ac:dyDescent="0.25">
      <c r="A1017" s="35">
        <v>7.32</v>
      </c>
    </row>
    <row r="1018" spans="1:1" x14ac:dyDescent="0.25">
      <c r="A1018" s="35">
        <v>6.56</v>
      </c>
    </row>
    <row r="1019" spans="1:1" x14ac:dyDescent="0.25">
      <c r="A1019" s="35">
        <v>5.91</v>
      </c>
    </row>
    <row r="1020" spans="1:1" x14ac:dyDescent="0.25">
      <c r="A1020" s="35">
        <v>5.65</v>
      </c>
    </row>
    <row r="1021" spans="1:1" x14ac:dyDescent="0.25">
      <c r="A1021" s="35">
        <v>5.14</v>
      </c>
    </row>
    <row r="1022" spans="1:1" x14ac:dyDescent="0.25">
      <c r="A1022" s="35">
        <v>5.27</v>
      </c>
    </row>
    <row r="1023" spans="1:1" x14ac:dyDescent="0.25">
      <c r="A1023" s="35">
        <v>5.43</v>
      </c>
    </row>
    <row r="1024" spans="1:1" x14ac:dyDescent="0.25">
      <c r="A1024" s="35">
        <v>4.18</v>
      </c>
    </row>
    <row r="1025" spans="1:1" x14ac:dyDescent="0.25">
      <c r="A1025" s="35">
        <v>3.77</v>
      </c>
    </row>
    <row r="1026" spans="1:1" x14ac:dyDescent="0.25">
      <c r="A1026" s="35">
        <v>4.1100000000000003</v>
      </c>
    </row>
    <row r="1027" spans="1:1" x14ac:dyDescent="0.25">
      <c r="A1027" s="35">
        <v>4.49</v>
      </c>
    </row>
    <row r="1028" spans="1:1" x14ac:dyDescent="0.25">
      <c r="A1028" s="35">
        <v>3.69</v>
      </c>
    </row>
    <row r="1029" spans="1:1" x14ac:dyDescent="0.25">
      <c r="A1029" s="35">
        <v>3.72</v>
      </c>
    </row>
    <row r="1030" spans="1:1" x14ac:dyDescent="0.25">
      <c r="A1030" s="35">
        <v>3.47</v>
      </c>
    </row>
    <row r="1031" spans="1:1" x14ac:dyDescent="0.25">
      <c r="A1031" s="35">
        <v>3.21</v>
      </c>
    </row>
    <row r="1032" spans="1:1" x14ac:dyDescent="0.25">
      <c r="A1032" s="35">
        <v>2.77</v>
      </c>
    </row>
    <row r="1033" spans="1:1" x14ac:dyDescent="0.25">
      <c r="A1033" s="35">
        <v>2.76</v>
      </c>
    </row>
    <row r="1034" spans="1:1" x14ac:dyDescent="0.25">
      <c r="A1034" s="35">
        <v>2.81</v>
      </c>
    </row>
    <row r="1035" spans="1:1" x14ac:dyDescent="0.25">
      <c r="A1035" s="35">
        <v>2.95</v>
      </c>
    </row>
    <row r="1036" spans="1:1" x14ac:dyDescent="0.25">
      <c r="A1036" s="35">
        <v>2.74</v>
      </c>
    </row>
    <row r="1037" spans="1:1" x14ac:dyDescent="0.25">
      <c r="A1037" s="35">
        <v>2.65</v>
      </c>
    </row>
    <row r="1038" spans="1:1" x14ac:dyDescent="0.25">
      <c r="A1038" s="35">
        <v>2.93</v>
      </c>
    </row>
    <row r="1039" spans="1:1" x14ac:dyDescent="0.25">
      <c r="A1039" s="35">
        <v>3.68</v>
      </c>
    </row>
    <row r="1040" spans="1:1" x14ac:dyDescent="0.25">
      <c r="A1040" s="35">
        <v>3.15</v>
      </c>
    </row>
    <row r="1041" spans="1:1" x14ac:dyDescent="0.25">
      <c r="A1041" s="35">
        <v>4.47</v>
      </c>
    </row>
    <row r="1042" spans="1:1" x14ac:dyDescent="0.25">
      <c r="A1042" s="35">
        <v>5.82</v>
      </c>
    </row>
    <row r="1043" spans="1:1" x14ac:dyDescent="0.25">
      <c r="A1043" s="35">
        <v>6.09</v>
      </c>
    </row>
    <row r="1044" spans="1:1" x14ac:dyDescent="0.25">
      <c r="A1044" s="35">
        <v>5.78</v>
      </c>
    </row>
    <row r="1045" spans="1:1" x14ac:dyDescent="0.25">
      <c r="A1045" s="35">
        <v>6.02</v>
      </c>
    </row>
    <row r="1046" spans="1:1" x14ac:dyDescent="0.25">
      <c r="A1046" s="35">
        <v>6.06</v>
      </c>
    </row>
    <row r="1047" spans="1:1" x14ac:dyDescent="0.25">
      <c r="A1047" s="35">
        <v>4.99</v>
      </c>
    </row>
    <row r="1048" spans="1:1" x14ac:dyDescent="0.25">
      <c r="A1048" s="35">
        <v>4.87</v>
      </c>
    </row>
    <row r="1049" spans="1:1" x14ac:dyDescent="0.25">
      <c r="A1049" s="35">
        <v>4.05</v>
      </c>
    </row>
    <row r="1050" spans="1:1" x14ac:dyDescent="0.25">
      <c r="A1050" s="35">
        <v>3.14</v>
      </c>
    </row>
    <row r="1051" spans="1:1" x14ac:dyDescent="0.25">
      <c r="A1051" s="35">
        <v>3.22</v>
      </c>
    </row>
    <row r="1052" spans="1:1" x14ac:dyDescent="0.25">
      <c r="A1052" s="35">
        <v>2.76</v>
      </c>
    </row>
    <row r="1053" spans="1:1" x14ac:dyDescent="0.25">
      <c r="A1053" s="35">
        <v>1.53</v>
      </c>
    </row>
    <row r="1054" spans="1:1" x14ac:dyDescent="0.25">
      <c r="A1054" s="35">
        <v>1.6</v>
      </c>
    </row>
    <row r="1055" spans="1:1" x14ac:dyDescent="0.25">
      <c r="A1055" s="35">
        <v>1.6</v>
      </c>
    </row>
    <row r="1056" spans="1:1" x14ac:dyDescent="0.25">
      <c r="A1056" s="35">
        <v>1.3</v>
      </c>
    </row>
    <row r="1057" spans="1:1" x14ac:dyDescent="0.25">
      <c r="A1057" s="35">
        <v>1.45</v>
      </c>
    </row>
    <row r="1058" spans="1:1" x14ac:dyDescent="0.25">
      <c r="A1058" s="35">
        <v>4.3899999999999997</v>
      </c>
    </row>
    <row r="1059" spans="1:1" x14ac:dyDescent="0.25">
      <c r="A1059" s="35">
        <v>8.9600000000000009</v>
      </c>
    </row>
    <row r="1060" spans="1:1" x14ac:dyDescent="0.25">
      <c r="A1060" s="35">
        <v>16</v>
      </c>
    </row>
    <row r="1061" spans="1:1" x14ac:dyDescent="0.25">
      <c r="A1061" s="35">
        <v>21.71</v>
      </c>
    </row>
    <row r="1062" spans="1:1" x14ac:dyDescent="0.25">
      <c r="A1062" s="35">
        <v>27.03</v>
      </c>
    </row>
    <row r="1063" spans="1:1" x14ac:dyDescent="0.25">
      <c r="A1063" s="35">
        <v>35.06</v>
      </c>
    </row>
    <row r="1064" spans="1:1" x14ac:dyDescent="0.25">
      <c r="A1064" s="35">
        <v>40.04</v>
      </c>
    </row>
    <row r="1065" spans="1:1" x14ac:dyDescent="0.25">
      <c r="A1065" s="35">
        <v>46.41</v>
      </c>
    </row>
    <row r="1066" spans="1:1" x14ac:dyDescent="0.25">
      <c r="A1066" s="35">
        <v>52.15</v>
      </c>
    </row>
    <row r="1067" spans="1:1" x14ac:dyDescent="0.25">
      <c r="A1067" s="35">
        <v>55.99</v>
      </c>
    </row>
    <row r="1068" spans="1:1" x14ac:dyDescent="0.25">
      <c r="A1068" s="35">
        <v>53.68</v>
      </c>
    </row>
    <row r="1069" spans="1:1" x14ac:dyDescent="0.25">
      <c r="A1069" s="35">
        <v>61.29</v>
      </c>
    </row>
    <row r="1070" spans="1:1" x14ac:dyDescent="0.25">
      <c r="A1070" s="35">
        <v>63.32</v>
      </c>
    </row>
    <row r="1071" spans="1:1" x14ac:dyDescent="0.25">
      <c r="A1071" s="35">
        <v>61.74</v>
      </c>
    </row>
    <row r="1072" spans="1:1" x14ac:dyDescent="0.25">
      <c r="A1072" s="35">
        <v>60.76</v>
      </c>
    </row>
    <row r="1073" spans="1:1" x14ac:dyDescent="0.25">
      <c r="A1073" s="35">
        <v>68.48</v>
      </c>
    </row>
    <row r="1074" spans="1:1" x14ac:dyDescent="0.25">
      <c r="A1074" s="35">
        <v>71.959999999999994</v>
      </c>
    </row>
    <row r="1075" spans="1:1" x14ac:dyDescent="0.25">
      <c r="A1075" s="35">
        <v>66.87</v>
      </c>
    </row>
    <row r="1076" spans="1:1" x14ac:dyDescent="0.25">
      <c r="A1076" s="35">
        <v>76.61</v>
      </c>
    </row>
    <row r="1077" spans="1:1" x14ac:dyDescent="0.25">
      <c r="A1077" s="35">
        <v>78.91</v>
      </c>
    </row>
    <row r="1078" spans="1:1" x14ac:dyDescent="0.25">
      <c r="A1078" s="35">
        <v>78.81</v>
      </c>
    </row>
    <row r="1079" spans="1:1" x14ac:dyDescent="0.25">
      <c r="A1079" s="35">
        <v>81.93</v>
      </c>
    </row>
    <row r="1080" spans="1:1" x14ac:dyDescent="0.25">
      <c r="A1080" s="35">
        <v>78.67</v>
      </c>
    </row>
    <row r="1081" spans="1:1" x14ac:dyDescent="0.25">
      <c r="A1081" s="35">
        <v>75.540000000000006</v>
      </c>
    </row>
    <row r="1082" spans="1:1" x14ac:dyDescent="0.25">
      <c r="A1082" s="35">
        <v>78.349999999999994</v>
      </c>
    </row>
    <row r="1083" spans="1:1" x14ac:dyDescent="0.25">
      <c r="A1083" s="35">
        <v>73.58</v>
      </c>
    </row>
    <row r="1084" spans="1:1" x14ac:dyDescent="0.25">
      <c r="A1084" s="35">
        <v>73.709999999999994</v>
      </c>
    </row>
    <row r="1085" spans="1:1" x14ac:dyDescent="0.25">
      <c r="A1085" s="35">
        <v>73.540000000000006</v>
      </c>
    </row>
    <row r="1086" spans="1:1" x14ac:dyDescent="0.25">
      <c r="A1086" s="35">
        <v>71.77</v>
      </c>
    </row>
    <row r="1087" spans="1:1" x14ac:dyDescent="0.25">
      <c r="A1087" s="35">
        <v>69.36</v>
      </c>
    </row>
    <row r="1088" spans="1:1" x14ac:dyDescent="0.25">
      <c r="A1088" s="35">
        <v>66.44</v>
      </c>
    </row>
    <row r="1089" spans="1:1" x14ac:dyDescent="0.25">
      <c r="A1089" s="35">
        <v>66.849999999999994</v>
      </c>
    </row>
    <row r="1090" spans="1:1" x14ac:dyDescent="0.25">
      <c r="A1090" s="35">
        <v>73.290000000000006</v>
      </c>
    </row>
    <row r="1091" spans="1:1" x14ac:dyDescent="0.25">
      <c r="A1091" s="35">
        <v>69.92</v>
      </c>
    </row>
    <row r="1092" spans="1:1" x14ac:dyDescent="0.25">
      <c r="A1092" s="35">
        <v>75.790000000000006</v>
      </c>
    </row>
    <row r="1093" spans="1:1" x14ac:dyDescent="0.25">
      <c r="A1093" s="35">
        <v>74.06</v>
      </c>
    </row>
    <row r="1094" spans="1:1" x14ac:dyDescent="0.25">
      <c r="A1094" s="35">
        <v>79.28</v>
      </c>
    </row>
    <row r="1095" spans="1:1" x14ac:dyDescent="0.25">
      <c r="A1095" s="35">
        <v>91.09</v>
      </c>
    </row>
    <row r="1096" spans="1:1" x14ac:dyDescent="0.25">
      <c r="A1096" s="35">
        <v>93.91</v>
      </c>
    </row>
    <row r="1097" spans="1:1" x14ac:dyDescent="0.25">
      <c r="A1097" s="35">
        <v>108.3</v>
      </c>
    </row>
    <row r="1098" spans="1:1" x14ac:dyDescent="0.25">
      <c r="A1098" s="35">
        <v>136.38999999999999</v>
      </c>
    </row>
    <row r="1099" spans="1:1" x14ac:dyDescent="0.25">
      <c r="A1099" s="35">
        <v>134.44</v>
      </c>
    </row>
    <row r="1100" spans="1:1" x14ac:dyDescent="0.25">
      <c r="A1100" s="35">
        <v>161.26</v>
      </c>
    </row>
    <row r="1101" spans="1:1" x14ac:dyDescent="0.25">
      <c r="A1101" s="35">
        <v>163.51</v>
      </c>
    </row>
    <row r="1102" spans="1:1" x14ac:dyDescent="0.25">
      <c r="A1102" s="35">
        <v>183.3</v>
      </c>
    </row>
    <row r="1103" spans="1:1" x14ac:dyDescent="0.25">
      <c r="A1103" s="35">
        <v>201.74</v>
      </c>
    </row>
    <row r="1104" spans="1:1" x14ac:dyDescent="0.25">
      <c r="A1104" s="35">
        <v>204.71</v>
      </c>
    </row>
    <row r="1105" spans="1:1" x14ac:dyDescent="0.25">
      <c r="A1105" s="35">
        <v>207.62</v>
      </c>
    </row>
    <row r="1106" spans="1:1" x14ac:dyDescent="0.25">
      <c r="A1106" s="35">
        <v>206.96</v>
      </c>
    </row>
    <row r="1107" spans="1:1" x14ac:dyDescent="0.25">
      <c r="A1107" s="35">
        <v>215.54</v>
      </c>
    </row>
    <row r="1108" spans="1:1" x14ac:dyDescent="0.25">
      <c r="A1108" s="35">
        <v>215.93</v>
      </c>
    </row>
    <row r="1109" spans="1:1" x14ac:dyDescent="0.25">
      <c r="A1109" s="35">
        <v>209.48</v>
      </c>
    </row>
    <row r="1110" spans="1:1" x14ac:dyDescent="0.25">
      <c r="A1110" s="35">
        <v>206.2</v>
      </c>
    </row>
    <row r="1111" spans="1:1" x14ac:dyDescent="0.25">
      <c r="A1111" s="35">
        <v>188.48</v>
      </c>
    </row>
    <row r="1112" spans="1:1" x14ac:dyDescent="0.25">
      <c r="A1112" s="35">
        <v>186.25</v>
      </c>
    </row>
    <row r="1113" spans="1:1" x14ac:dyDescent="0.25">
      <c r="A1113" s="35">
        <v>175.08</v>
      </c>
    </row>
    <row r="1114" spans="1:1" x14ac:dyDescent="0.25">
      <c r="A1114" s="35">
        <v>128.63</v>
      </c>
    </row>
    <row r="1115" spans="1:1" x14ac:dyDescent="0.25">
      <c r="A1115" s="35">
        <v>99.88</v>
      </c>
    </row>
    <row r="1116" spans="1:1" x14ac:dyDescent="0.25">
      <c r="A1116" s="35">
        <v>89.01</v>
      </c>
    </row>
    <row r="1117" spans="1:1" x14ac:dyDescent="0.25">
      <c r="A1117" s="35">
        <v>87.91</v>
      </c>
    </row>
    <row r="1118" spans="1:1" x14ac:dyDescent="0.25">
      <c r="A1118" s="35">
        <v>95.81</v>
      </c>
    </row>
    <row r="1119" spans="1:1" x14ac:dyDescent="0.25">
      <c r="A1119" s="35">
        <v>92.6</v>
      </c>
    </row>
    <row r="1120" spans="1:1" x14ac:dyDescent="0.25">
      <c r="A1120" s="35">
        <v>91.81</v>
      </c>
    </row>
    <row r="1121" spans="1:1" x14ac:dyDescent="0.25">
      <c r="A1121" s="35">
        <v>92.59</v>
      </c>
    </row>
    <row r="1122" spans="1:1" x14ac:dyDescent="0.25">
      <c r="A1122" s="35">
        <v>106.78</v>
      </c>
    </row>
    <row r="1123" spans="1:1" x14ac:dyDescent="0.25">
      <c r="A1123" s="35">
        <v>110.95</v>
      </c>
    </row>
    <row r="1124" spans="1:1" x14ac:dyDescent="0.25">
      <c r="A1124" s="35">
        <v>109.5</v>
      </c>
    </row>
    <row r="1125" spans="1:1" x14ac:dyDescent="0.25">
      <c r="A1125" s="35">
        <v>100.62</v>
      </c>
    </row>
    <row r="1126" spans="1:1" x14ac:dyDescent="0.25">
      <c r="A1126" s="35">
        <v>88.77</v>
      </c>
    </row>
    <row r="1127" spans="1:1" x14ac:dyDescent="0.25">
      <c r="A1127" s="35">
        <v>70.7</v>
      </c>
    </row>
    <row r="1128" spans="1:1" x14ac:dyDescent="0.25">
      <c r="A1128" s="35">
        <v>72.55</v>
      </c>
    </row>
    <row r="1129" spans="1:1" x14ac:dyDescent="0.25">
      <c r="A1129" s="35">
        <v>72.84</v>
      </c>
    </row>
    <row r="1130" spans="1:1" x14ac:dyDescent="0.25">
      <c r="A1130" s="35">
        <v>70.010000000000005</v>
      </c>
    </row>
    <row r="1131" spans="1:1" x14ac:dyDescent="0.25">
      <c r="A1131" s="35">
        <v>63.74</v>
      </c>
    </row>
    <row r="1132" spans="1:1" x14ac:dyDescent="0.25">
      <c r="A1132" s="35">
        <v>61.79</v>
      </c>
    </row>
    <row r="1133" spans="1:1" x14ac:dyDescent="0.25">
      <c r="A1133" s="35">
        <v>51.64</v>
      </c>
    </row>
    <row r="1134" spans="1:1" x14ac:dyDescent="0.25">
      <c r="A1134" s="35">
        <v>37.82</v>
      </c>
    </row>
    <row r="1135" spans="1:1" x14ac:dyDescent="0.25">
      <c r="A1135" s="35">
        <v>24.53</v>
      </c>
    </row>
    <row r="1136" spans="1:1" x14ac:dyDescent="0.25">
      <c r="A1136" s="35">
        <v>17.93</v>
      </c>
    </row>
    <row r="1137" spans="1:1" x14ac:dyDescent="0.25">
      <c r="A1137" s="35">
        <v>14.29</v>
      </c>
    </row>
    <row r="1138" spans="1:1" x14ac:dyDescent="0.25">
      <c r="A1138" s="35">
        <v>13.34</v>
      </c>
    </row>
    <row r="1139" spans="1:1" x14ac:dyDescent="0.25">
      <c r="A1139" s="35">
        <v>11.71</v>
      </c>
    </row>
    <row r="1140" spans="1:1" x14ac:dyDescent="0.25">
      <c r="A1140" s="35">
        <v>11.48</v>
      </c>
    </row>
    <row r="1141" spans="1:1" x14ac:dyDescent="0.25">
      <c r="A1141" s="35">
        <v>8.4600000000000009</v>
      </c>
    </row>
    <row r="1142" spans="1:1" x14ac:dyDescent="0.25">
      <c r="A1142" s="35">
        <v>6.95</v>
      </c>
    </row>
    <row r="1143" spans="1:1" x14ac:dyDescent="0.25">
      <c r="A1143" s="35">
        <v>5.88</v>
      </c>
    </row>
    <row r="1144" spans="1:1" x14ac:dyDescent="0.25">
      <c r="A1144" s="35">
        <v>4.93</v>
      </c>
    </row>
    <row r="1145" spans="1:1" x14ac:dyDescent="0.25">
      <c r="A1145" s="35">
        <v>4.2</v>
      </c>
    </row>
    <row r="1146" spans="1:1" x14ac:dyDescent="0.25">
      <c r="A1146" s="35">
        <v>3.29</v>
      </c>
    </row>
    <row r="1147" spans="1:1" x14ac:dyDescent="0.25">
      <c r="A1147" s="35">
        <v>3.77</v>
      </c>
    </row>
    <row r="1148" spans="1:1" x14ac:dyDescent="0.25">
      <c r="A1148" s="35">
        <v>3.36</v>
      </c>
    </row>
    <row r="1149" spans="1:1" x14ac:dyDescent="0.25">
      <c r="A1149" s="35">
        <v>4.07</v>
      </c>
    </row>
    <row r="1150" spans="1:1" x14ac:dyDescent="0.25">
      <c r="A1150" s="35">
        <v>4.5599999999999996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Air Quality Box Model README</vt:lpstr>
      <vt:lpstr>BOX MODEL</vt:lpstr>
      <vt:lpstr>Example Outdoor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Lonny Grafman</dc:creator>
  <cp:lastModifiedBy>lrg3</cp:lastModifiedBy>
  <dcterms:created xsi:type="dcterms:W3CDTF">2022-05-06T02:09:10Z</dcterms:created>
  <dcterms:modified xsi:type="dcterms:W3CDTF">2022-05-06T02:09:10Z</dcterms:modified>
</cp:coreProperties>
</file>